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erigelb/Downloads/"/>
    </mc:Choice>
  </mc:AlternateContent>
  <xr:revisionPtr revIDLastSave="0" documentId="13_ncr:1_{D57446B4-76A1-C84E-8316-EE750C53F513}" xr6:coauthVersionLast="47" xr6:coauthVersionMax="47" xr10:uidLastSave="{00000000-0000-0000-0000-000000000000}"/>
  <bookViews>
    <workbookView xWindow="0" yWindow="740" windowWidth="28820" windowHeight="16100" tabRatio="785" xr2:uid="{00000000-000D-0000-FFFF-FFFF00000000}"/>
  </bookViews>
  <sheets>
    <sheet name="New Items 2026" sheetId="28" r:id="rId1"/>
    <sheet name="World's Smallest" sheetId="10" r:id="rId2"/>
    <sheet name="Twisty Petz&amp;Aqua Petz " sheetId="29" r:id="rId3"/>
    <sheet name="Micro Figures &amp; 3.75&quot; Figs" sheetId="27" r:id="rId4"/>
    <sheet name="Mystery Box &amp; prefilled display" sheetId="24" r:id="rId5"/>
    <sheet name="PopTaters, Electronics" sheetId="26" r:id="rId6"/>
  </sheets>
  <definedNames>
    <definedName name="_xlnm._FilterDatabase" localSheetId="0" hidden="1">'New Items 2026'!$A$9:$DE$9</definedName>
    <definedName name="_Hlk89937708" localSheetId="1">'World''s Smallest'!#REF!</definedName>
    <definedName name="_xlnm.Print_Area" localSheetId="0">'New Items 2026'!$A$1:$AB$48</definedName>
    <definedName name="_xlnm.Print_Area" localSheetId="1">'World''s Smallest'!$A$1:$AA$153</definedName>
    <definedName name="_xlnm.Print_Titles" localSheetId="0">'New Items 2026'!$1:$9</definedName>
    <definedName name="_xlnm.Print_Titles" localSheetId="1">'World''s Smallest'!$1:$10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28" l="1"/>
  <c r="T58" i="10"/>
  <c r="S15" i="24"/>
  <c r="Z15" i="24" s="1"/>
  <c r="T143" i="10"/>
  <c r="AA143" i="10" s="1"/>
  <c r="T142" i="10"/>
  <c r="AA142" i="10" s="1"/>
  <c r="T116" i="10"/>
  <c r="AA116" i="10" s="1"/>
  <c r="T104" i="10"/>
  <c r="AA104" i="10" s="1"/>
  <c r="T88" i="10"/>
  <c r="AA88" i="10" s="1"/>
  <c r="T63" i="10"/>
  <c r="AA63" i="10" s="1"/>
  <c r="T53" i="10"/>
  <c r="AA53" i="10" s="1"/>
  <c r="U43" i="28"/>
  <c r="AB43" i="28" s="1"/>
  <c r="U37" i="28"/>
  <c r="AB37" i="28" s="1"/>
  <c r="U36" i="28"/>
  <c r="AB36" i="28" s="1"/>
  <c r="U30" i="28"/>
  <c r="AB30" i="28" s="1"/>
  <c r="U29" i="28"/>
  <c r="AB29" i="28" s="1"/>
  <c r="U27" i="28"/>
  <c r="AB27" i="28" s="1"/>
  <c r="U17" i="28"/>
  <c r="AA17" i="28" s="1"/>
  <c r="U15" i="28"/>
  <c r="AB15" i="28" s="1"/>
  <c r="T136" i="10"/>
  <c r="AA136" i="10" s="1"/>
  <c r="AB17" i="28" l="1"/>
  <c r="Z30" i="28"/>
  <c r="Z17" i="28"/>
  <c r="Y15" i="24"/>
  <c r="X15" i="24"/>
  <c r="Y143" i="10"/>
  <c r="Z143" i="10"/>
  <c r="Y142" i="10"/>
  <c r="Z142" i="10"/>
  <c r="Y116" i="10"/>
  <c r="Z116" i="10"/>
  <c r="Y104" i="10"/>
  <c r="Z104" i="10"/>
  <c r="Y88" i="10"/>
  <c r="Z88" i="10"/>
  <c r="Y63" i="10"/>
  <c r="Z63" i="10"/>
  <c r="Y53" i="10"/>
  <c r="Z53" i="10"/>
  <c r="AA43" i="28"/>
  <c r="Z43" i="28"/>
  <c r="AA37" i="28"/>
  <c r="Z37" i="28"/>
  <c r="Z36" i="28"/>
  <c r="AA36" i="28"/>
  <c r="AA30" i="28"/>
  <c r="Z29" i="28"/>
  <c r="AA29" i="28"/>
  <c r="Z27" i="28"/>
  <c r="AA27" i="28"/>
  <c r="Z15" i="28"/>
  <c r="AA15" i="28"/>
  <c r="Z136" i="10"/>
  <c r="Y136" i="10"/>
  <c r="T47" i="10" l="1"/>
  <c r="AA47" i="10" s="1"/>
  <c r="T83" i="10"/>
  <c r="T82" i="10"/>
  <c r="T78" i="10"/>
  <c r="T64" i="10"/>
  <c r="T12" i="10"/>
  <c r="Y47" i="10" l="1"/>
  <c r="Z47" i="10"/>
  <c r="U24" i="28"/>
  <c r="U23" i="28"/>
  <c r="U25" i="28"/>
  <c r="U18" i="28" l="1"/>
  <c r="U13" i="28"/>
  <c r="U11" i="28"/>
  <c r="AB13" i="28" l="1"/>
  <c r="AA13" i="28"/>
  <c r="Z13" i="28"/>
  <c r="T35" i="26"/>
  <c r="AA35" i="26" s="1"/>
  <c r="T26" i="26"/>
  <c r="AA26" i="26" s="1"/>
  <c r="Y98" i="10"/>
  <c r="Z98" i="10"/>
  <c r="AA98" i="10"/>
  <c r="Y35" i="26" l="1"/>
  <c r="Z35" i="26"/>
  <c r="Y26" i="26"/>
  <c r="Z26" i="26"/>
  <c r="U20" i="28" l="1"/>
  <c r="AB20" i="28" s="1"/>
  <c r="Y72" i="10"/>
  <c r="Z72" i="10"/>
  <c r="AA72" i="10"/>
  <c r="U21" i="28"/>
  <c r="Z21" i="28" s="1"/>
  <c r="T17" i="10"/>
  <c r="AA17" i="10" s="1"/>
  <c r="Z45" i="28"/>
  <c r="AA45" i="28"/>
  <c r="AB45" i="28"/>
  <c r="Z46" i="28"/>
  <c r="AA46" i="28"/>
  <c r="AB46" i="28"/>
  <c r="Z47" i="28"/>
  <c r="AA47" i="28"/>
  <c r="AB47" i="28"/>
  <c r="AA127" i="10"/>
  <c r="Z127" i="10"/>
  <c r="Y127" i="10"/>
  <c r="T37" i="26"/>
  <c r="Z37" i="26" s="1"/>
  <c r="AA21" i="28" l="1"/>
  <c r="AB21" i="28"/>
  <c r="Z20" i="28"/>
  <c r="AA20" i="28"/>
  <c r="Y17" i="10"/>
  <c r="Z17" i="10"/>
  <c r="AA37" i="26"/>
  <c r="Y37" i="26"/>
  <c r="Z28" i="28" l="1"/>
  <c r="AA28" i="28"/>
  <c r="AB28" i="28"/>
  <c r="X16" i="26"/>
  <c r="Y16" i="26"/>
  <c r="Z16" i="26"/>
  <c r="Z13" i="24" l="1"/>
  <c r="Y13" i="24"/>
  <c r="X13" i="24"/>
  <c r="AA139" i="10"/>
  <c r="Z139" i="10"/>
  <c r="Y139" i="10"/>
  <c r="AA138" i="10"/>
  <c r="Z138" i="10"/>
  <c r="Y138" i="10"/>
  <c r="AA134" i="10"/>
  <c r="Z134" i="10"/>
  <c r="Y134" i="10"/>
  <c r="AA122" i="10"/>
  <c r="Z122" i="10"/>
  <c r="Y122" i="10"/>
  <c r="AA83" i="10"/>
  <c r="Z83" i="10"/>
  <c r="Y83" i="10"/>
  <c r="AA82" i="10"/>
  <c r="Z82" i="10"/>
  <c r="Y82" i="10"/>
  <c r="AA78" i="10"/>
  <c r="Z78" i="10"/>
  <c r="Y78" i="10"/>
  <c r="AA77" i="10"/>
  <c r="Z77" i="10"/>
  <c r="Y77" i="10"/>
  <c r="AA64" i="10"/>
  <c r="Z64" i="10"/>
  <c r="Y64" i="10"/>
  <c r="AA58" i="10"/>
  <c r="Z58" i="10"/>
  <c r="Y58" i="10"/>
  <c r="AA12" i="10"/>
  <c r="Z12" i="10"/>
  <c r="Y12" i="10"/>
  <c r="T45" i="28"/>
  <c r="T18" i="27" l="1"/>
  <c r="AA18" i="27" s="1"/>
  <c r="Y18" i="27" l="1"/>
  <c r="Z18" i="27"/>
  <c r="T29" i="26" l="1"/>
  <c r="AA29" i="26" s="1"/>
  <c r="AA33" i="26"/>
  <c r="Z33" i="26"/>
  <c r="Y33" i="26"/>
  <c r="T124" i="10"/>
  <c r="Y124" i="10" s="1"/>
  <c r="Y29" i="26" l="1"/>
  <c r="Z29" i="26"/>
  <c r="AA124" i="10"/>
  <c r="Z124" i="10"/>
  <c r="AB18" i="28" l="1"/>
  <c r="AA18" i="28"/>
  <c r="Z18" i="28"/>
  <c r="T20" i="29" l="1"/>
  <c r="Z20" i="29" s="1"/>
  <c r="T21" i="29"/>
  <c r="AA21" i="29" s="1"/>
  <c r="S18" i="24"/>
  <c r="Y18" i="24" s="1"/>
  <c r="Z21" i="29" l="1"/>
  <c r="AA20" i="29"/>
  <c r="Y21" i="29"/>
  <c r="Y20" i="29"/>
  <c r="Z18" i="24"/>
  <c r="X18" i="24"/>
  <c r="S13" i="26"/>
  <c r="AB31" i="28"/>
  <c r="S14" i="24"/>
  <c r="X14" i="24" s="1"/>
  <c r="Z13" i="26" l="1"/>
  <c r="Y13" i="26"/>
  <c r="X13" i="26"/>
  <c r="AA31" i="28"/>
  <c r="Z31" i="28"/>
  <c r="Y14" i="24"/>
  <c r="T71" i="10"/>
  <c r="Z14" i="24" l="1"/>
  <c r="AA71" i="10"/>
  <c r="Z71" i="10"/>
  <c r="Y71" i="10"/>
  <c r="T25" i="10"/>
  <c r="S15" i="29"/>
  <c r="S14" i="29"/>
  <c r="Y14" i="29" s="1"/>
  <c r="S13" i="29"/>
  <c r="S12" i="29"/>
  <c r="Y12" i="29" s="1"/>
  <c r="X14" i="29" l="1"/>
  <c r="Z14" i="29"/>
  <c r="Z13" i="29"/>
  <c r="X13" i="29"/>
  <c r="Z15" i="29"/>
  <c r="X15" i="29"/>
  <c r="Z12" i="29"/>
  <c r="X12" i="29"/>
  <c r="Y13" i="29"/>
  <c r="Y15" i="29"/>
  <c r="T112" i="10"/>
  <c r="T13" i="27"/>
  <c r="T16" i="27"/>
  <c r="Z16" i="27" s="1"/>
  <c r="AA13" i="27" l="1"/>
  <c r="Y13" i="27"/>
  <c r="AA16" i="27"/>
  <c r="Z13" i="27"/>
  <c r="Y16" i="27"/>
  <c r="T92" i="10"/>
  <c r="T90" i="10"/>
  <c r="T54" i="10"/>
  <c r="AB34" i="28"/>
  <c r="AB48" i="28"/>
  <c r="AB11" i="28"/>
  <c r="T149" i="10"/>
  <c r="T130" i="10"/>
  <c r="T113" i="10"/>
  <c r="T101" i="10"/>
  <c r="T97" i="10"/>
  <c r="T76" i="10"/>
  <c r="T70" i="10"/>
  <c r="T69" i="10"/>
  <c r="T57" i="10"/>
  <c r="T56" i="10"/>
  <c r="AA56" i="10" s="1"/>
  <c r="T55" i="10"/>
  <c r="T52" i="10"/>
  <c r="T51" i="10"/>
  <c r="T27" i="10"/>
  <c r="T133" i="10"/>
  <c r="T26" i="10"/>
  <c r="T73" i="10"/>
  <c r="T106" i="10"/>
  <c r="T135" i="10"/>
  <c r="AA135" i="10" s="1"/>
  <c r="AB23" i="28"/>
  <c r="AA25" i="10" l="1"/>
  <c r="Z25" i="10"/>
  <c r="AA54" i="10"/>
  <c r="Z54" i="10"/>
  <c r="Y54" i="10"/>
  <c r="AA90" i="10"/>
  <c r="Z90" i="10"/>
  <c r="Y90" i="10"/>
  <c r="AA92" i="10"/>
  <c r="Z92" i="10"/>
  <c r="Y92" i="10"/>
  <c r="Z48" i="28"/>
  <c r="AA48" i="28"/>
  <c r="Z34" i="28"/>
  <c r="Z11" i="28"/>
  <c r="AA11" i="28"/>
  <c r="AA34" i="28"/>
  <c r="Y25" i="10"/>
  <c r="Y56" i="10"/>
  <c r="Z56" i="10"/>
  <c r="Z23" i="28"/>
  <c r="AA23" i="28"/>
  <c r="Y135" i="10"/>
  <c r="Z135" i="10"/>
  <c r="T114" i="10" l="1"/>
  <c r="AA114" i="10" s="1"/>
  <c r="T32" i="10"/>
  <c r="AA32" i="10" s="1"/>
  <c r="T128" i="10"/>
  <c r="AA128" i="10" s="1"/>
  <c r="T129" i="10"/>
  <c r="Y129" i="10" s="1"/>
  <c r="T89" i="10"/>
  <c r="AA89" i="10" s="1"/>
  <c r="T46" i="10"/>
  <c r="Y46" i="10" s="1"/>
  <c r="T45" i="10"/>
  <c r="AA45" i="10" s="1"/>
  <c r="AB32" i="28"/>
  <c r="AB16" i="28"/>
  <c r="X14" i="26"/>
  <c r="Y14" i="26"/>
  <c r="Z14" i="26"/>
  <c r="AB42" i="28"/>
  <c r="AA70" i="10"/>
  <c r="T20" i="27"/>
  <c r="AA20" i="27" s="1"/>
  <c r="T14" i="27"/>
  <c r="Y14" i="27" s="1"/>
  <c r="T148" i="10"/>
  <c r="Z148" i="10" s="1"/>
  <c r="T146" i="10"/>
  <c r="AA146" i="10" s="1"/>
  <c r="Z113" i="10"/>
  <c r="Y106" i="10"/>
  <c r="AA76" i="10"/>
  <c r="Y51" i="10"/>
  <c r="Y27" i="10"/>
  <c r="AB22" i="28"/>
  <c r="Z149" i="10"/>
  <c r="T91" i="10"/>
  <c r="Z91" i="10" s="1"/>
  <c r="T42" i="10"/>
  <c r="Z42" i="10" s="1"/>
  <c r="T30" i="10"/>
  <c r="Y30" i="10" s="1"/>
  <c r="AA33" i="28"/>
  <c r="AA27" i="10"/>
  <c r="AA69" i="10"/>
  <c r="Z69" i="10"/>
  <c r="Y69" i="10"/>
  <c r="T14" i="10"/>
  <c r="X15" i="26"/>
  <c r="Y15" i="26"/>
  <c r="Z15" i="26"/>
  <c r="T27" i="26"/>
  <c r="Z27" i="26" s="1"/>
  <c r="AA35" i="28"/>
  <c r="AB25" i="28"/>
  <c r="Z24" i="28"/>
  <c r="S17" i="24"/>
  <c r="Y17" i="24" s="1"/>
  <c r="S16" i="24"/>
  <c r="X16" i="24" s="1"/>
  <c r="AA130" i="10"/>
  <c r="Z17" i="26"/>
  <c r="Y17" i="26"/>
  <c r="X17" i="26"/>
  <c r="Y130" i="10"/>
  <c r="Z130" i="10"/>
  <c r="T141" i="10"/>
  <c r="AA141" i="10" s="1"/>
  <c r="Z101" i="10"/>
  <c r="T17" i="27"/>
  <c r="T49" i="10"/>
  <c r="Y49" i="10" s="1"/>
  <c r="T31" i="10"/>
  <c r="Y31" i="10" s="1"/>
  <c r="T29" i="10"/>
  <c r="Z29" i="10" s="1"/>
  <c r="T110" i="10"/>
  <c r="Y110" i="10" s="1"/>
  <c r="T59" i="10"/>
  <c r="AA59" i="10" s="1"/>
  <c r="T107" i="10"/>
  <c r="Y107" i="10" s="1"/>
  <c r="T126" i="10"/>
  <c r="AA126" i="10" s="1"/>
  <c r="T119" i="10"/>
  <c r="Z119" i="10" s="1"/>
  <c r="T41" i="10"/>
  <c r="Y41" i="10" s="1"/>
  <c r="T35" i="10"/>
  <c r="AA35" i="10" s="1"/>
  <c r="T18" i="10"/>
  <c r="AA18" i="10" s="1"/>
  <c r="T13" i="10"/>
  <c r="Y13" i="10" s="1"/>
  <c r="T147" i="10"/>
  <c r="AA147" i="10" s="1"/>
  <c r="T145" i="10"/>
  <c r="AA145" i="10" s="1"/>
  <c r="T144" i="10"/>
  <c r="Z144" i="10" s="1"/>
  <c r="T15" i="27"/>
  <c r="Z15" i="27" s="1"/>
  <c r="Z97" i="10"/>
  <c r="AA57" i="10"/>
  <c r="T37" i="10"/>
  <c r="Y37" i="10" s="1"/>
  <c r="T131" i="10"/>
  <c r="Z131" i="10" s="1"/>
  <c r="T11" i="10"/>
  <c r="AA11" i="10" s="1"/>
  <c r="T100" i="10"/>
  <c r="Y100" i="10" s="1"/>
  <c r="T80" i="10"/>
  <c r="Z80" i="10" s="1"/>
  <c r="T79" i="10"/>
  <c r="Y79" i="10" s="1"/>
  <c r="S19" i="26"/>
  <c r="Y19" i="26" s="1"/>
  <c r="S18" i="26"/>
  <c r="X18" i="26" s="1"/>
  <c r="T132" i="10"/>
  <c r="Z132" i="10" s="1"/>
  <c r="T23" i="10"/>
  <c r="AA23" i="10" s="1"/>
  <c r="T20" i="10"/>
  <c r="AA20" i="10" s="1"/>
  <c r="T95" i="10"/>
  <c r="Z95" i="10" s="1"/>
  <c r="T93" i="10"/>
  <c r="Z93" i="10" s="1"/>
  <c r="T75" i="10"/>
  <c r="Y75" i="10" s="1"/>
  <c r="T43" i="10"/>
  <c r="AA43" i="10" s="1"/>
  <c r="T19" i="10"/>
  <c r="Y19" i="10" s="1"/>
  <c r="T125" i="10"/>
  <c r="AA125" i="10" s="1"/>
  <c r="T12" i="27"/>
  <c r="AA12" i="27" s="1"/>
  <c r="T118" i="10"/>
  <c r="Y118" i="10" s="1"/>
  <c r="T140" i="10"/>
  <c r="AA140" i="10" s="1"/>
  <c r="T137" i="10"/>
  <c r="Z137" i="10" s="1"/>
  <c r="T21" i="10"/>
  <c r="AA21" i="10" s="1"/>
  <c r="T61" i="10"/>
  <c r="AA61" i="10" s="1"/>
  <c r="T11" i="27"/>
  <c r="Y11" i="27" s="1"/>
  <c r="T111" i="10"/>
  <c r="Z111" i="10" s="1"/>
  <c r="T108" i="10"/>
  <c r="AA108" i="10" s="1"/>
  <c r="T105" i="10"/>
  <c r="Y105" i="10" s="1"/>
  <c r="T99" i="10"/>
  <c r="Z99" i="10" s="1"/>
  <c r="T86" i="10"/>
  <c r="AA86" i="10" s="1"/>
  <c r="T66" i="10"/>
  <c r="AA66" i="10" s="1"/>
  <c r="T60" i="10"/>
  <c r="AA60" i="10" s="1"/>
  <c r="T40" i="10"/>
  <c r="Z40" i="10" s="1"/>
  <c r="T15" i="10"/>
  <c r="Z15" i="10" s="1"/>
  <c r="T115" i="10"/>
  <c r="AA115" i="10" s="1"/>
  <c r="T103" i="10"/>
  <c r="AA103" i="10" s="1"/>
  <c r="T85" i="10"/>
  <c r="AA85" i="10" s="1"/>
  <c r="T38" i="10"/>
  <c r="AA38" i="10" s="1"/>
  <c r="T36" i="10"/>
  <c r="Z36" i="10" s="1"/>
  <c r="T34" i="10"/>
  <c r="AA34" i="10" s="1"/>
  <c r="T33" i="10"/>
  <c r="Y33" i="10" s="1"/>
  <c r="T74" i="10"/>
  <c r="Y74" i="10" s="1"/>
  <c r="Z73" i="10"/>
  <c r="T68" i="10"/>
  <c r="Z68" i="10" s="1"/>
  <c r="T67" i="10"/>
  <c r="AA67" i="10" s="1"/>
  <c r="T62" i="10"/>
  <c r="Y62" i="10" s="1"/>
  <c r="T50" i="10"/>
  <c r="AA50" i="10" s="1"/>
  <c r="T44" i="10"/>
  <c r="AA44" i="10" s="1"/>
  <c r="T39" i="10"/>
  <c r="Y39" i="10" s="1"/>
  <c r="T28" i="10"/>
  <c r="Y28" i="10" s="1"/>
  <c r="Y26" i="10"/>
  <c r="AA25" i="26"/>
  <c r="Z25" i="26"/>
  <c r="Y25" i="26"/>
  <c r="T24" i="26"/>
  <c r="AA24" i="26" s="1"/>
  <c r="T16" i="10"/>
  <c r="AA16" i="10" s="1"/>
  <c r="T96" i="10"/>
  <c r="Z133" i="10"/>
  <c r="T109" i="10"/>
  <c r="Y109" i="10" s="1"/>
  <c r="T94" i="10"/>
  <c r="Z94" i="10" s="1"/>
  <c r="T24" i="10"/>
  <c r="AA24" i="10" s="1"/>
  <c r="T84" i="10"/>
  <c r="Y84" i="10" s="1"/>
  <c r="T121" i="10"/>
  <c r="Z121" i="10" s="1"/>
  <c r="T120" i="10"/>
  <c r="Z120" i="10" s="1"/>
  <c r="T102" i="10"/>
  <c r="AA102" i="10" s="1"/>
  <c r="Y73" i="10"/>
  <c r="Y111" i="10" l="1"/>
  <c r="AA49" i="10"/>
  <c r="Y67" i="10"/>
  <c r="Y15" i="27"/>
  <c r="X19" i="26"/>
  <c r="Z19" i="26"/>
  <c r="Z16" i="24"/>
  <c r="Y119" i="10"/>
  <c r="Y16" i="24"/>
  <c r="AA119" i="10"/>
  <c r="AA15" i="27"/>
  <c r="Z18" i="10"/>
  <c r="Z67" i="10"/>
  <c r="Z49" i="10"/>
  <c r="Z39" i="10"/>
  <c r="Y141" i="10"/>
  <c r="Z115" i="10"/>
  <c r="Y20" i="27"/>
  <c r="Y76" i="10"/>
  <c r="Y91" i="10"/>
  <c r="Y115" i="10"/>
  <c r="Z75" i="10"/>
  <c r="AA75" i="10"/>
  <c r="AA73" i="10"/>
  <c r="Z34" i="10"/>
  <c r="Z26" i="10"/>
  <c r="Z74" i="10"/>
  <c r="Y24" i="10"/>
  <c r="AA15" i="10"/>
  <c r="AA11" i="27"/>
  <c r="Z61" i="10"/>
  <c r="Y43" i="10"/>
  <c r="AA74" i="10"/>
  <c r="Y27" i="26"/>
  <c r="Z85" i="10"/>
  <c r="Y40" i="10"/>
  <c r="Z105" i="10"/>
  <c r="AA27" i="26"/>
  <c r="Z50" i="10"/>
  <c r="Z102" i="10"/>
  <c r="Y93" i="10"/>
  <c r="Y101" i="10"/>
  <c r="Y85" i="10"/>
  <c r="Z18" i="26"/>
  <c r="AA96" i="10"/>
  <c r="Z96" i="10"/>
  <c r="Y96" i="10"/>
  <c r="Z52" i="10"/>
  <c r="Y52" i="10"/>
  <c r="Z55" i="10"/>
  <c r="AA55" i="10"/>
  <c r="Y16" i="10"/>
  <c r="Y128" i="10"/>
  <c r="Y145" i="10"/>
  <c r="Z31" i="10"/>
  <c r="Z84" i="10"/>
  <c r="X17" i="24"/>
  <c r="AA84" i="10"/>
  <c r="AA111" i="10"/>
  <c r="Y61" i="10"/>
  <c r="Z76" i="10"/>
  <c r="Z20" i="10"/>
  <c r="Z141" i="10"/>
  <c r="Z16" i="10"/>
  <c r="Z145" i="10"/>
  <c r="Z20" i="27"/>
  <c r="Y45" i="10"/>
  <c r="Y18" i="10"/>
  <c r="Y15" i="10"/>
  <c r="AA29" i="10"/>
  <c r="AA31" i="10"/>
  <c r="Z11" i="10"/>
  <c r="Z17" i="24"/>
  <c r="AA52" i="10"/>
  <c r="Y89" i="10"/>
  <c r="Z114" i="10"/>
  <c r="Y66" i="10"/>
  <c r="Y50" i="10"/>
  <c r="Y146" i="10"/>
  <c r="Z146" i="10"/>
  <c r="AA133" i="10"/>
  <c r="Z66" i="10"/>
  <c r="Y125" i="10"/>
  <c r="AA113" i="10"/>
  <c r="Z33" i="10"/>
  <c r="Y108" i="10"/>
  <c r="AA39" i="10"/>
  <c r="Y137" i="10"/>
  <c r="AA28" i="10"/>
  <c r="Y80" i="10"/>
  <c r="Z24" i="10"/>
  <c r="Z108" i="10"/>
  <c r="Z125" i="10"/>
  <c r="AA137" i="10"/>
  <c r="Y42" i="10"/>
  <c r="Y35" i="10"/>
  <c r="Z35" i="10"/>
  <c r="AA36" i="10"/>
  <c r="Y131" i="10"/>
  <c r="Y94" i="10"/>
  <c r="AA118" i="10"/>
  <c r="AA33" i="10"/>
  <c r="Z27" i="10"/>
  <c r="Z46" i="10"/>
  <c r="Z129" i="10"/>
  <c r="Y32" i="10"/>
  <c r="AA19" i="10"/>
  <c r="AA93" i="10"/>
  <c r="Z44" i="10"/>
  <c r="AA40" i="10"/>
  <c r="AA46" i="10"/>
  <c r="AA129" i="10"/>
  <c r="Z32" i="10"/>
  <c r="Y34" i="10"/>
  <c r="Z147" i="10"/>
  <c r="Z19" i="10"/>
  <c r="AA30" i="10"/>
  <c r="Y86" i="10"/>
  <c r="AA100" i="10"/>
  <c r="AA62" i="10"/>
  <c r="Y44" i="10"/>
  <c r="Z23" i="10"/>
  <c r="Z43" i="10"/>
  <c r="Z11" i="27"/>
  <c r="AA144" i="10"/>
  <c r="Y70" i="10"/>
  <c r="Z14" i="27"/>
  <c r="Z62" i="10"/>
  <c r="AA26" i="10"/>
  <c r="Y144" i="10"/>
  <c r="Z106" i="10"/>
  <c r="AA105" i="10"/>
  <c r="AA106" i="10"/>
  <c r="AA101" i="10"/>
  <c r="AA131" i="10"/>
  <c r="AA80" i="10"/>
  <c r="Z100" i="10"/>
  <c r="Y102" i="10"/>
  <c r="Y147" i="10"/>
  <c r="Y11" i="10"/>
  <c r="Y29" i="10"/>
  <c r="Y132" i="10"/>
  <c r="Z70" i="10"/>
  <c r="Y148" i="10"/>
  <c r="Z30" i="10"/>
  <c r="AA120" i="10"/>
  <c r="Y20" i="10"/>
  <c r="Y60" i="10"/>
  <c r="Y99" i="10"/>
  <c r="Z86" i="10"/>
  <c r="Y23" i="10"/>
  <c r="AA94" i="10"/>
  <c r="Z118" i="10"/>
  <c r="Z45" i="10"/>
  <c r="Z89" i="10"/>
  <c r="Z128" i="10"/>
  <c r="Y114" i="10"/>
  <c r="AA91" i="10"/>
  <c r="AA16" i="28"/>
  <c r="Z16" i="28"/>
  <c r="Z22" i="28"/>
  <c r="AA22" i="28"/>
  <c r="AB33" i="28"/>
  <c r="Z33" i="28"/>
  <c r="AB24" i="28"/>
  <c r="Z32" i="28"/>
  <c r="AA32" i="28"/>
  <c r="Z21" i="10"/>
  <c r="Y149" i="10"/>
  <c r="AA51" i="10"/>
  <c r="Z79" i="10"/>
  <c r="AA95" i="10"/>
  <c r="Y21" i="10"/>
  <c r="Y95" i="10"/>
  <c r="Z37" i="10"/>
  <c r="Y113" i="10"/>
  <c r="Y55" i="10"/>
  <c r="Z126" i="10"/>
  <c r="AA37" i="10"/>
  <c r="Z60" i="10"/>
  <c r="AA99" i="10"/>
  <c r="AA13" i="10"/>
  <c r="Y126" i="10"/>
  <c r="AA79" i="10"/>
  <c r="AA121" i="10"/>
  <c r="Y121" i="10"/>
  <c r="Y133" i="10"/>
  <c r="Z38" i="10"/>
  <c r="AA97" i="10"/>
  <c r="Z13" i="10"/>
  <c r="Z110" i="10"/>
  <c r="Y36" i="10"/>
  <c r="Y38" i="10"/>
  <c r="Y120" i="10"/>
  <c r="AA107" i="10"/>
  <c r="Z28" i="10"/>
  <c r="AA132" i="10"/>
  <c r="AA68" i="10"/>
  <c r="AA42" i="10"/>
  <c r="AA148" i="10"/>
  <c r="Z51" i="10"/>
  <c r="Y68" i="10"/>
  <c r="Y97" i="10"/>
  <c r="Z57" i="10"/>
  <c r="AA110" i="10"/>
  <c r="Z41" i="10"/>
  <c r="AA41" i="10"/>
  <c r="Y59" i="10"/>
  <c r="Z103" i="10"/>
  <c r="AA109" i="10"/>
  <c r="Z109" i="10"/>
  <c r="Y140" i="10"/>
  <c r="AA149" i="10"/>
  <c r="Z107" i="10"/>
  <c r="Y103" i="10"/>
  <c r="Z140" i="10"/>
  <c r="Y57" i="10"/>
  <c r="Z59" i="10"/>
  <c r="Y18" i="26"/>
  <c r="Z24" i="26"/>
  <c r="Y24" i="26"/>
  <c r="Y12" i="27"/>
  <c r="AA14" i="27"/>
  <c r="Z12" i="27"/>
  <c r="AB35" i="28"/>
  <c r="Z42" i="28"/>
  <c r="AA42" i="28"/>
  <c r="Z25" i="28"/>
  <c r="Z35" i="28"/>
  <c r="AA24" i="28"/>
  <c r="AA25" i="28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<sst xmlns="http://schemas.openxmlformats.org/spreadsheetml/2006/main" count="2277" uniqueCount="588">
  <si>
    <t>Super Impulse USA</t>
  </si>
  <si>
    <t>10 Canal Street Suite 330</t>
  </si>
  <si>
    <t>Bristol, PA 19007</t>
  </si>
  <si>
    <t>Tel: 267 878 0466</t>
  </si>
  <si>
    <t>Fax: 267 878 0465</t>
  </si>
  <si>
    <t>email: toys@superimpulse.com</t>
  </si>
  <si>
    <t>In Package</t>
  </si>
  <si>
    <t xml:space="preserve">Inner Carton Specs </t>
  </si>
  <si>
    <t xml:space="preserve">Master Carton Specs </t>
  </si>
  <si>
    <t>Container Qtys</t>
  </si>
  <si>
    <t>ETA -AVAIL</t>
  </si>
  <si>
    <t>Item #</t>
  </si>
  <si>
    <t>Item Name</t>
  </si>
  <si>
    <t>UPC #</t>
  </si>
  <si>
    <t>US Dom</t>
  </si>
  <si>
    <t>Package</t>
  </si>
  <si>
    <t>Actual prod size</t>
  </si>
  <si>
    <t>H</t>
  </si>
  <si>
    <t>W</t>
  </si>
  <si>
    <t>D</t>
  </si>
  <si>
    <t>Batteries</t>
  </si>
  <si>
    <t>Master Ctn Pack
Case Pack</t>
  </si>
  <si>
    <t>H (INCH)</t>
  </si>
  <si>
    <t>W (INCH)</t>
  </si>
  <si>
    <t>D (INCH)</t>
  </si>
  <si>
    <t>Inner  Wgt lbs (GROSS)</t>
  </si>
  <si>
    <t>Master Cube</t>
  </si>
  <si>
    <t>Master Wgt lbs (GROSS)</t>
  </si>
  <si>
    <t>Age Grade</t>
  </si>
  <si>
    <t>HTS Number</t>
  </si>
  <si>
    <t>Duty</t>
  </si>
  <si>
    <t>40'HQ (PCS)</t>
  </si>
  <si>
    <t>40'GP (PCS)</t>
  </si>
  <si>
    <t>20' GP
(PCS)</t>
  </si>
  <si>
    <t>WORLD'S SMALLEST</t>
  </si>
  <si>
    <t>FEB 1</t>
  </si>
  <si>
    <t>World's Smallest Aqua Dragons</t>
  </si>
  <si>
    <t>CS</t>
  </si>
  <si>
    <t>4.45"x1.38"x3.35"</t>
  </si>
  <si>
    <t>8.27"</t>
  </si>
  <si>
    <t>5.51"</t>
  </si>
  <si>
    <t>1.46"</t>
  </si>
  <si>
    <t>n/a</t>
  </si>
  <si>
    <t>6+</t>
  </si>
  <si>
    <t>9503.00.00.90</t>
  </si>
  <si>
    <t>World's Smallest BeybladeX</t>
  </si>
  <si>
    <t>4.72"x0.79"x0.79"/ 0.98"x0.79"x0.59"</t>
  </si>
  <si>
    <t>8.66"</t>
  </si>
  <si>
    <t>5.31"</t>
  </si>
  <si>
    <t>1.50"</t>
  </si>
  <si>
    <t>est.
9.84</t>
  </si>
  <si>
    <t>est.
10.24</t>
  </si>
  <si>
    <t>est.
6.10</t>
  </si>
  <si>
    <t>est.
1.59</t>
  </si>
  <si>
    <t>est.
10.43</t>
  </si>
  <si>
    <t>est.
25.59</t>
  </si>
  <si>
    <t>est.
10.63</t>
  </si>
  <si>
    <t>est.
1.64</t>
  </si>
  <si>
    <t>est.
7.54</t>
  </si>
  <si>
    <t>8+</t>
  </si>
  <si>
    <t xml:space="preserve">est.
67104
</t>
  </si>
  <si>
    <t>est.
57600</t>
  </si>
  <si>
    <t>est.
28368</t>
  </si>
  <si>
    <t>IN STOCK</t>
  </si>
  <si>
    <t>World's Smallest Furby</t>
  </si>
  <si>
    <t>2.36"x1.30"x2.36"</t>
  </si>
  <si>
    <t>1.57"</t>
  </si>
  <si>
    <t>World's Smallest Gator Golf</t>
  </si>
  <si>
    <t>est.
8.86</t>
  </si>
  <si>
    <t>est.
13.46</t>
  </si>
  <si>
    <t>est.
5.59</t>
  </si>
  <si>
    <t>est.
2.14</t>
  </si>
  <si>
    <t>est.
9.65</t>
  </si>
  <si>
    <t>est.
23.23</t>
  </si>
  <si>
    <t>est. 13.94</t>
  </si>
  <si>
    <t>est
1.81</t>
  </si>
  <si>
    <t>est.
9.75</t>
  </si>
  <si>
    <t>9504.90.40.00</t>
  </si>
  <si>
    <t>est.
60960</t>
  </si>
  <si>
    <t>est.
52320</t>
  </si>
  <si>
    <t>est.
25776</t>
  </si>
  <si>
    <t>World's Smallest Guess Who?</t>
  </si>
  <si>
    <t>World's Smallest Hot Wheels Series 11</t>
  </si>
  <si>
    <t>0.5"x0.25"x1"</t>
  </si>
  <si>
    <t>8.625"</t>
  </si>
  <si>
    <t>5.25"</t>
  </si>
  <si>
    <t>1.75"</t>
  </si>
  <si>
    <t>World's Smallest Kewpie</t>
  </si>
  <si>
    <t>World's Smallest Orginal Koosh (2 pack)</t>
  </si>
  <si>
    <t>2.54" dia.</t>
  </si>
  <si>
    <t>8.46"</t>
  </si>
  <si>
    <t>1.38"</t>
  </si>
  <si>
    <t>3+</t>
  </si>
  <si>
    <t>World's Smallest Let's Go Fishing</t>
  </si>
  <si>
    <t>est.
16.73</t>
  </si>
  <si>
    <t>est.
3.48</t>
  </si>
  <si>
    <t>est.
17.20</t>
  </si>
  <si>
    <t>est.
2.23</t>
  </si>
  <si>
    <t>est.
15.39</t>
  </si>
  <si>
    <t>est.
49392</t>
  </si>
  <si>
    <t>est.
42384</t>
  </si>
  <si>
    <t>est.
20880</t>
  </si>
  <si>
    <t>World's Smallest Mochhichi</t>
  </si>
  <si>
    <t>3.54"x1.57"x2.76"</t>
  </si>
  <si>
    <t>5333BB</t>
  </si>
  <si>
    <t>World's Smallest Monchhichi Blind Box</t>
  </si>
  <si>
    <t>810010994912</t>
  </si>
  <si>
    <t>Bag/CDU</t>
  </si>
  <si>
    <t>1.57"X0.98"X2.32"</t>
  </si>
  <si>
    <t>World's Smallest My Pet Monster</t>
  </si>
  <si>
    <t>World's Smallest Nano Block</t>
  </si>
  <si>
    <t>2.36"x0.98"x1.57"</t>
  </si>
  <si>
    <t>12+</t>
  </si>
  <si>
    <t>World's Smallest Nerf Super Soaker Drench &amp; Nerf Loadout (2 Nerfs 1 asstd SKU)</t>
  </si>
  <si>
    <t>Nerf: 4.33"x0.98"x2.17"/ Super: 3.54"x0.59"x1.65"</t>
  </si>
  <si>
    <t>8.39"</t>
  </si>
  <si>
    <t>5.39"</t>
  </si>
  <si>
    <t>World's Smallest Nerf Weather Blitz Football</t>
  </si>
  <si>
    <t>2.28"x1.18"x1.18"</t>
  </si>
  <si>
    <t>8.58"</t>
  </si>
  <si>
    <t>World's Smallest Peanuts Mini-Lunchbox</t>
  </si>
  <si>
    <t>Box:1.69"x0.79"x1.77"/ Banana: 0.98"x0.28"/Bottle:0.51"dia.x1.18"</t>
  </si>
  <si>
    <t>est.
1.87</t>
  </si>
  <si>
    <t>est.
8.6</t>
  </si>
  <si>
    <t>est.
67104</t>
  </si>
  <si>
    <t>World's Smallest Peanuts Snoopy Etch A Sketch</t>
  </si>
  <si>
    <t>World's Smallest Light Up Popit Pro</t>
  </si>
  <si>
    <t>9503.00.00.91</t>
  </si>
  <si>
    <t>World's Smallest Rush Hour</t>
  </si>
  <si>
    <t>2.56"x2.36"x1.18"</t>
  </si>
  <si>
    <t>World's Smallest Spider Box</t>
  </si>
  <si>
    <t>2.36"x1.57"x1.57"</t>
  </si>
  <si>
    <t>World's Smallest Spikeball</t>
  </si>
  <si>
    <t>World's Smallest Steiff Jimmy Teddy Bear</t>
  </si>
  <si>
    <t>World's Smallest UNO No Mercy</t>
  </si>
  <si>
    <t>7+</t>
  </si>
  <si>
    <t>5350F</t>
  </si>
  <si>
    <t>World's Smallest What Do You Meme? (family version)</t>
  </si>
  <si>
    <t>9504.90.60.00</t>
  </si>
  <si>
    <t>5350A</t>
  </si>
  <si>
    <t>World's Smallest What Do You Meme? (adult version)</t>
  </si>
  <si>
    <t>17+</t>
  </si>
  <si>
    <t xml:space="preserve"> </t>
  </si>
  <si>
    <t>World's Smallest Yo Gabba Gabba Plush</t>
  </si>
  <si>
    <t>Green:3.35"x1.18"x3.74"/Pink:3.15"x1.18"x3.94"/Yellow:3.15"x1.38"x5.12"/Red:3.15"x0.59"x4.13"</t>
  </si>
  <si>
    <t>World's Smallest Yo Gabba Gabba Stretchies</t>
  </si>
  <si>
    <t>Green:2.56"x1.18"x3.35"/ Pink:2.76"x1.38"x3.94"</t>
  </si>
  <si>
    <t>World's Smallest Zingo!</t>
  </si>
  <si>
    <t>est.
12.28</t>
  </si>
  <si>
    <t>est.
12.05</t>
  </si>
  <si>
    <t>est.
2.36</t>
  </si>
  <si>
    <t>est.
12.99</t>
  </si>
  <si>
    <t>est. 23.23</t>
  </si>
  <si>
    <t>est. 12.52</t>
  </si>
  <si>
    <t>est.
2.19</t>
  </si>
  <si>
    <t>est.
10.72</t>
  </si>
  <si>
    <t>est.
50400</t>
  </si>
  <si>
    <t>est.
43296</t>
  </si>
  <si>
    <t>est.
21312</t>
  </si>
  <si>
    <t>MYSTERY BOX &amp;  COLLECTIBLES</t>
  </si>
  <si>
    <t>DripDrops Micro Kicks- Series 1</t>
  </si>
  <si>
    <t>CDU</t>
  </si>
  <si>
    <t>World's Smallest Mystery Box</t>
  </si>
  <si>
    <t>POPTATERS AND ELECTRONICS</t>
  </si>
  <si>
    <t>Poptater Tots</t>
  </si>
  <si>
    <t>OB</t>
  </si>
  <si>
    <t>1.57"0.98"x1.97"</t>
  </si>
  <si>
    <t>6.69"</t>
  </si>
  <si>
    <t>4.33"</t>
  </si>
  <si>
    <t>Tiny Arcade Asteroids</t>
  </si>
  <si>
    <t>810010995636</t>
  </si>
  <si>
    <t>Tiny Arcade Centipedes</t>
  </si>
  <si>
    <t>810010995643</t>
  </si>
  <si>
    <t>World's Smallest Tetris Retro Mini Arcade</t>
  </si>
  <si>
    <t>810010995667</t>
  </si>
  <si>
    <t>20' 
(PCS)</t>
  </si>
  <si>
    <t>World's Smallest Air-Hogs</t>
  </si>
  <si>
    <t>810010993373</t>
  </si>
  <si>
    <t>3"x4"x2"</t>
  </si>
  <si>
    <t>2"</t>
  </si>
  <si>
    <t>World's Smallest Bananagrams</t>
  </si>
  <si>
    <t>2.95"x0.98"x1.02"</t>
  </si>
  <si>
    <t>8.54"</t>
  </si>
  <si>
    <t xml:space="preserve">World's Smallest Barbie Classic </t>
  </si>
  <si>
    <t>2.76"x0.71"x0.6"</t>
  </si>
  <si>
    <t>5011M</t>
  </si>
  <si>
    <t>World's Smallest Barbie Dream House-Malibu</t>
  </si>
  <si>
    <t>4.5"x3.5"1.625"</t>
  </si>
  <si>
    <t>8.50"</t>
  </si>
  <si>
    <t>5.50"</t>
  </si>
  <si>
    <t>2.0"</t>
  </si>
  <si>
    <t>World's Smallest Barbie FashionCase</t>
  </si>
  <si>
    <t>810010992949</t>
  </si>
  <si>
    <t>3.00"x2.15"x0.70"</t>
  </si>
  <si>
    <t>1.52"</t>
  </si>
  <si>
    <t>World's Smallest Posable Barbie (Rollerblade &amp; Cowgirl)</t>
  </si>
  <si>
    <t>810010991584</t>
  </si>
  <si>
    <t>3.74"x1.3"x1.57"</t>
  </si>
  <si>
    <t>5.43"</t>
  </si>
  <si>
    <t>World's Smallest Barney- Purple Dinosaur</t>
  </si>
  <si>
    <t>2.17"x2.05"x3.54"</t>
  </si>
  <si>
    <t>World's Smallest -Barrel of Monkeys -Classic Red Monkeys</t>
  </si>
  <si>
    <t>810010990969</t>
  </si>
  <si>
    <t>2x1.38"Dia</t>
  </si>
  <si>
    <t>World's Smallest Battleship</t>
  </si>
  <si>
    <t>810010992185</t>
  </si>
  <si>
    <t>1.18"x2.75"x1.96"</t>
  </si>
  <si>
    <t>World's Smallest Beer Pong</t>
  </si>
  <si>
    <t>810010991546</t>
  </si>
  <si>
    <t>2.05"x1.93"x1.93"</t>
  </si>
  <si>
    <t>8.67"</t>
  </si>
  <si>
    <t>2.05"</t>
  </si>
  <si>
    <t>21+</t>
  </si>
  <si>
    <t>9504.90.90.80</t>
  </si>
  <si>
    <t>7.5%
301 Duty+20%</t>
  </si>
  <si>
    <t>World's Smallest Big Wheel</t>
  </si>
  <si>
    <t>810010993335</t>
  </si>
  <si>
    <t>1.33"x2.3"x1.12"</t>
  </si>
  <si>
    <t>5.5"</t>
  </si>
  <si>
    <t xml:space="preserve">
12.5</t>
  </si>
  <si>
    <t>World's Smallest - Boggle</t>
  </si>
  <si>
    <t>810010991744</t>
  </si>
  <si>
    <t>1.26"x2.33"x1.68"</t>
  </si>
  <si>
    <t>World's Smallest Boombox</t>
  </si>
  <si>
    <t>3.2"x1.97"x1.43"</t>
  </si>
  <si>
    <t>2 AAA</t>
  </si>
  <si>
    <t>World's Smallest Bop It</t>
  </si>
  <si>
    <t>810010992079</t>
  </si>
  <si>
    <t>3.15"x4.84"x1.38"</t>
  </si>
  <si>
    <t>3 LR44</t>
  </si>
  <si>
    <t>World's Smallest Bop It Extreme</t>
  </si>
  <si>
    <t>810010992444</t>
  </si>
  <si>
    <t>3.35"x1.38"x3.94"</t>
  </si>
  <si>
    <t>5.30"</t>
  </si>
  <si>
    <t>World's Smallest -Candyland</t>
  </si>
  <si>
    <t>810010991751</t>
  </si>
  <si>
    <t>3"x2.75"x0.5"</t>
  </si>
  <si>
    <t>5012-5</t>
  </si>
  <si>
    <t>World's Smallest Care Bears-series 5</t>
  </si>
  <si>
    <t>810010993854</t>
  </si>
  <si>
    <t>3.5x2.5x1.25</t>
  </si>
  <si>
    <t>5012-6</t>
  </si>
  <si>
    <t>World's Smallest Care Bears-series 6</t>
  </si>
  <si>
    <t>810010994431</t>
  </si>
  <si>
    <t>World's Smallest Care Bears-Stretchies</t>
  </si>
  <si>
    <t>2.76"x1.57"x2.76"</t>
  </si>
  <si>
    <t>World's Smallest Catan</t>
  </si>
  <si>
    <t>2.76"x0.98"x3.54"</t>
  </si>
  <si>
    <t>World's Smallest Chess Game</t>
  </si>
  <si>
    <t>810010991980</t>
  </si>
  <si>
    <t>World's Smallest Chutes and Ladders</t>
  </si>
  <si>
    <t>810010992178</t>
  </si>
  <si>
    <t>1.37"x2.95"x0.67"</t>
  </si>
  <si>
    <t>World's Smallest Classic Kids' Card Games (Old Maid, Go Fish, Crazy 8's)</t>
  </si>
  <si>
    <t>1.9"x1.3"x0.87"</t>
  </si>
  <si>
    <t>1.5"</t>
  </si>
  <si>
    <t>9504.40.00.00</t>
  </si>
  <si>
    <t>World's Smallest Clue</t>
  </si>
  <si>
    <t>810010992161</t>
  </si>
  <si>
    <t>World's Smallest Colorforms- Silly Faces</t>
  </si>
  <si>
    <t>2.5"x2.5"x0.75"</t>
  </si>
  <si>
    <t>5.52"</t>
  </si>
  <si>
    <t>1.25"</t>
  </si>
  <si>
    <t>World's Smallest-Connect 4</t>
  </si>
  <si>
    <t>810010991720</t>
  </si>
  <si>
    <t>3.15"x3.03"x0.56"</t>
  </si>
  <si>
    <t>World's Smallest Cornhole</t>
  </si>
  <si>
    <t>810010991577</t>
  </si>
  <si>
    <t>3"x1.5"x0.5"</t>
  </si>
  <si>
    <t>9503.90.00.90</t>
  </si>
  <si>
    <t>World's Smallest Crocodile Dentist</t>
  </si>
  <si>
    <t>2x2.6x1.5</t>
  </si>
  <si>
    <t>World's Smallest Easy Bake Oven</t>
  </si>
  <si>
    <t>2.64"x1.34"x2.99"</t>
  </si>
  <si>
    <t>World's Smallest Electric Football Game</t>
  </si>
  <si>
    <t>4.33"x2.6"x0.87"</t>
  </si>
  <si>
    <t>8.35"</t>
  </si>
  <si>
    <t>5.35"</t>
  </si>
  <si>
    <t>World's Smallest Elf on a Shelf</t>
  </si>
  <si>
    <t>3.78"x0.78"x0.70"</t>
  </si>
  <si>
    <t>World's Smallest Etch a Sketch</t>
  </si>
  <si>
    <t>1.75"x1.25"x.75"</t>
  </si>
  <si>
    <t>World's Smallest Evil Knievel Stunt Cycle</t>
  </si>
  <si>
    <t>810010994370</t>
  </si>
  <si>
    <t>2.76"x2.36"x2.99"</t>
  </si>
  <si>
    <t>World's Smallest Exploding Kittens</t>
  </si>
  <si>
    <t>2.87"x1.97"x0.91"</t>
  </si>
  <si>
    <t>World's Smallest Gigapet (Kitty and Puppy 2 asstd styles)</t>
  </si>
  <si>
    <t>1.46"x0.59"x0.54"</t>
  </si>
  <si>
    <t>8.43"</t>
  </si>
  <si>
    <t>5.4"</t>
  </si>
  <si>
    <t>5+</t>
  </si>
  <si>
    <t>World's Smallest Glo Worm</t>
  </si>
  <si>
    <t>3"x1"x0.75"</t>
  </si>
  <si>
    <t>World's Smallest Godzilla Plush</t>
  </si>
  <si>
    <t>4.33"x1.77"x3.74"</t>
  </si>
  <si>
    <t>World's Smallest Godzilla Stretchies</t>
  </si>
  <si>
    <t>2.56"x3.15"x3.15"</t>
  </si>
  <si>
    <t>World's Smallest Gumby &amp; Pokey</t>
  </si>
  <si>
    <t>1.06"x0.28"x1.50"/ 1.06"x0.55"x1.06"</t>
  </si>
  <si>
    <t>World's Smallest Gumby Plush</t>
  </si>
  <si>
    <t>2.36"x0.71"x3.94"/ 3.07"x0.71"x2.56"</t>
  </si>
  <si>
    <t>World's Smallest Gumby Stretchie</t>
  </si>
  <si>
    <t>1.18"x0.39"x3.54"</t>
  </si>
  <si>
    <t>World's Smallest Hot Wheels Series 10</t>
  </si>
  <si>
    <t>World's Smallest Hot Wheels Strip Track Pak</t>
  </si>
  <si>
    <t>Dia 3" x 1.5"</t>
  </si>
  <si>
    <t>World's Smallest Hungry Hungry Hippos</t>
  </si>
  <si>
    <t>810010992192</t>
  </si>
  <si>
    <t>1.18"x3.27"x2.48"</t>
  </si>
  <si>
    <t>World's Smallest  Jenga</t>
  </si>
  <si>
    <t>810010991942</t>
  </si>
  <si>
    <t>2.5"x0.9"x0.9"</t>
  </si>
  <si>
    <t>5.24"</t>
  </si>
  <si>
    <t>tba</t>
  </si>
  <si>
    <t xml:space="preserve">World's Smallest Kerplunk </t>
  </si>
  <si>
    <t>810010990860</t>
  </si>
  <si>
    <t>2.76"x2.17"dia</t>
  </si>
  <si>
    <t>1.95"</t>
  </si>
  <si>
    <t>World's Smallest Lite Brite</t>
  </si>
  <si>
    <t>3"x2.2"x1.75"</t>
  </si>
  <si>
    <t>World's Smallest Magic 8 Ball</t>
  </si>
  <si>
    <t>1.5 dia</t>
  </si>
  <si>
    <t>World's Smallest Magic 8 Ball-TIE DYE</t>
  </si>
  <si>
    <t>810010990563</t>
  </si>
  <si>
    <t>World's Smallest Major League Soccer- Official Soccer ball with Carry Bag</t>
  </si>
  <si>
    <t>1.97"dia.</t>
  </si>
  <si>
    <t>World's Smallest Major League Soccer Kicker</t>
  </si>
  <si>
    <t>1.57"x1.57"x3.15"</t>
  </si>
  <si>
    <t>World's Smallest Monchhichi</t>
  </si>
  <si>
    <t>World's Smallest -Monopoly</t>
  </si>
  <si>
    <t>810010991225</t>
  </si>
  <si>
    <t>World's Smallest Mr Potato Head</t>
  </si>
  <si>
    <t>2.91"x1.72"x0.85"</t>
  </si>
  <si>
    <t>World's Smallest Mousetrap</t>
  </si>
  <si>
    <t>810010992833</t>
  </si>
  <si>
    <t>2.83"x2.83"x0.7"</t>
  </si>
  <si>
    <t>8.26"</t>
  </si>
  <si>
    <t>5.11"</t>
  </si>
  <si>
    <t>1.37"</t>
  </si>
  <si>
    <t>World's Smallest My Little Pony Plush</t>
  </si>
  <si>
    <t>World's Smallest Needoh</t>
  </si>
  <si>
    <t>1.25"x1.25"x1.25"</t>
  </si>
  <si>
    <t>World's Smallest Nerf Blasters (3 assorted styles)</t>
  </si>
  <si>
    <t>2.17"x3.74"x0.39"</t>
  </si>
  <si>
    <t>5174-2</t>
  </si>
  <si>
    <t>World's Smallest Nerf Blasters (3 assorted styles) Series 2</t>
  </si>
  <si>
    <t>World's Smallest Nerfoop (Basketball)</t>
  </si>
  <si>
    <t>810010990600</t>
  </si>
  <si>
    <t>3.15"x2.25"x2.95"</t>
  </si>
  <si>
    <t>World's Smallest - Operation</t>
  </si>
  <si>
    <t>810010991218</t>
  </si>
  <si>
    <t>2.75"x1.75"x0.625"</t>
  </si>
  <si>
    <t>2 LR44</t>
  </si>
  <si>
    <t>World's Smallest-Ouija</t>
  </si>
  <si>
    <t>810010991201</t>
  </si>
  <si>
    <t>3"x1.525"x0.5"</t>
  </si>
  <si>
    <t>World's Smallest Peanuts Plush</t>
  </si>
  <si>
    <t>3.15"x1.77"x3.35"</t>
  </si>
  <si>
    <t>World's Smallest Peanuts Stretchies</t>
  </si>
  <si>
    <t>2.64"x1.77"x2.95"</t>
  </si>
  <si>
    <t>World's Smallest Peppa Pig Plush</t>
  </si>
  <si>
    <t>3.35"x2.17"x3.94"</t>
  </si>
  <si>
    <t>World's Smallest Perfection</t>
  </si>
  <si>
    <t>2.36"x1.26"x2.95"</t>
  </si>
  <si>
    <t>World's Smallest Pickleball</t>
  </si>
  <si>
    <t>3.14"x3.74"x0.78"</t>
  </si>
  <si>
    <t xml:space="preserve">World's Smallest - Pictionary </t>
  </si>
  <si>
    <t>810010990853</t>
  </si>
  <si>
    <t>3.5"x1"x1.26"</t>
  </si>
  <si>
    <t>1.65"</t>
  </si>
  <si>
    <t>World's Smallest Playing Cards</t>
  </si>
  <si>
    <t>1.94"x1.3"x0.83"</t>
  </si>
  <si>
    <t>8.70"</t>
  </si>
  <si>
    <t>World's Coolest Polaroid Camera keychain</t>
  </si>
  <si>
    <t>859421005695</t>
  </si>
  <si>
    <t>1.5"x1.25"x2"</t>
  </si>
  <si>
    <t>2.5"</t>
  </si>
  <si>
    <t>World's Smallest Polaroid Go Camera keychain</t>
  </si>
  <si>
    <t>World's Smallest Radio Flyer Classic Red Wagon</t>
  </si>
  <si>
    <t>810010992567</t>
  </si>
  <si>
    <t>1.81"x2"x1.1"</t>
  </si>
  <si>
    <t>5.32"</t>
  </si>
  <si>
    <t>1.58"</t>
  </si>
  <si>
    <t>World's Smallest Radio Flyer Town &amp; Country Wagon</t>
  </si>
  <si>
    <t>1.97"x2.16"x0.98"</t>
  </si>
  <si>
    <t>1.54"</t>
  </si>
  <si>
    <t>World's Smallest Rainbow Brite</t>
  </si>
  <si>
    <t>1.46"x0.98"x2.68</t>
  </si>
  <si>
    <t>World's Smallest Rock 'Em Sock 'Em Robots</t>
  </si>
  <si>
    <t>2.75"x1.5"x1.5"</t>
  </si>
  <si>
    <t>1.625"</t>
  </si>
  <si>
    <t>World's Smallest Rubik's</t>
  </si>
  <si>
    <t>.875"x.875"x.875"</t>
  </si>
  <si>
    <t>5017H</t>
  </si>
  <si>
    <t>World's Smallest Scrabble</t>
  </si>
  <si>
    <t>810010991195</t>
  </si>
  <si>
    <t>World's Smallest Sesame Street Stretchies</t>
  </si>
  <si>
    <t>2.28"x1.18"x3.03"/2.17"x0.79"x3.03"</t>
  </si>
  <si>
    <t>World's Smallest Simon</t>
  </si>
  <si>
    <t>2.17"dia.x0.98"</t>
  </si>
  <si>
    <t>1.42"</t>
  </si>
  <si>
    <t>World's Smallest Skipbo</t>
  </si>
  <si>
    <t>810010992499</t>
  </si>
  <si>
    <t>3.07"x1.93"x0.71"</t>
  </si>
  <si>
    <t>World's Smallest Slinky</t>
  </si>
  <si>
    <t>810010992130</t>
  </si>
  <si>
    <t>1.45"x0.76"x0.76"</t>
  </si>
  <si>
    <t>World's Smallest Slinky- Collector Edition Black</t>
  </si>
  <si>
    <t>World's Smallest Slinky Dog</t>
  </si>
  <si>
    <t>810010990914</t>
  </si>
  <si>
    <t>3.35"x0.98"x1.57"</t>
  </si>
  <si>
    <t>World's Samllest Snoopy Sno Cone Machine</t>
  </si>
  <si>
    <t>3.94"x1.97"x4.21"</t>
  </si>
  <si>
    <t>est.
30144</t>
  </si>
  <si>
    <t>est.
25872</t>
  </si>
  <si>
    <t>est.
12768</t>
  </si>
  <si>
    <t xml:space="preserve">World's Smallest  Snoopy Happy Dance </t>
  </si>
  <si>
    <t>1.97"x1.97"x3.07"</t>
  </si>
  <si>
    <t>World's Smallest Snoopy Hot Wheels</t>
  </si>
  <si>
    <t>810010994448</t>
  </si>
  <si>
    <t>2.36"x1.69"x1.57"</t>
  </si>
  <si>
    <t>World's Smallest Sorry</t>
  </si>
  <si>
    <t>810010990525</t>
  </si>
  <si>
    <t>World's Smallest Spirograph</t>
  </si>
  <si>
    <t>0.6"x4x2.95"</t>
  </si>
  <si>
    <t>World's Smallest Spot It Card Game</t>
  </si>
  <si>
    <t>1.46"dia.x0.63"</t>
  </si>
  <si>
    <t>World's Smallest Stretch Armstrong</t>
  </si>
  <si>
    <t>3.75"x1.75"x1"</t>
  </si>
  <si>
    <t>World's Smallest Super Soaker</t>
  </si>
  <si>
    <t>3.75x2.25x1</t>
  </si>
  <si>
    <t>World's Smallest Taboo</t>
  </si>
  <si>
    <t>2.76"2.76"x1.1"</t>
  </si>
  <si>
    <t>World's Smallest Tech Deck Series 1</t>
  </si>
  <si>
    <t>810010992956</t>
  </si>
  <si>
    <t>1.96"x0.39"x0.078"</t>
  </si>
  <si>
    <t>5099-2</t>
  </si>
  <si>
    <t>World's Smallest Tech Deck Series 2</t>
  </si>
  <si>
    <t>810010991560</t>
  </si>
  <si>
    <t>World's Smallest Tetris Board Game</t>
  </si>
  <si>
    <t>4.06"x1.57"x8.46"</t>
  </si>
  <si>
    <t>World's Smallest Throw Throw Burritos</t>
  </si>
  <si>
    <t>3.94"x3.15"x1.30"</t>
  </si>
  <si>
    <t>World's Samllest Tickle Me Elmo Plush</t>
  </si>
  <si>
    <t>3.54"x1.77"x3.94"</t>
  </si>
  <si>
    <t>World's Smallest Tip-it</t>
  </si>
  <si>
    <t>810010990754</t>
  </si>
  <si>
    <t>3.5"x1.06"x3.5"</t>
  </si>
  <si>
    <t>World's Smallest Trivial Pursuit</t>
  </si>
  <si>
    <t>3.54"x3.54"x1.07"</t>
  </si>
  <si>
    <t>World's Smallest Trouble</t>
  </si>
  <si>
    <t>2.58"x0.93"x2.56"</t>
  </si>
  <si>
    <t>World's Smallest Uno</t>
  </si>
  <si>
    <t>3"x2"x0.8"</t>
  </si>
  <si>
    <t>World's Smallest Viewmaster</t>
  </si>
  <si>
    <t>810010990778</t>
  </si>
  <si>
    <t>1.57"x1.97"x1.18"</t>
  </si>
  <si>
    <t>World's Smallest Viewmaster-Hot Wheels</t>
  </si>
  <si>
    <t>810010992529</t>
  </si>
  <si>
    <t>World's Smallest Waterfuls</t>
  </si>
  <si>
    <t>810010992598</t>
  </si>
  <si>
    <t>2.76"x2.09"x10.6"</t>
  </si>
  <si>
    <t>TBD</t>
  </si>
  <si>
    <t>World's Smallest Wooly Willy</t>
  </si>
  <si>
    <t>810010991270</t>
  </si>
  <si>
    <t>3.07"x2.4"x0.39"</t>
  </si>
  <si>
    <t>World's Smallest Yahtzee</t>
  </si>
  <si>
    <t>810010993946</t>
  </si>
  <si>
    <t>1.18" dia. X 1.77"</t>
  </si>
  <si>
    <t>5192-B</t>
  </si>
  <si>
    <t>World's Smallest You Create- Bead Kit</t>
  </si>
  <si>
    <t>810010993748</t>
  </si>
  <si>
    <t>2.24"dia. X 1.73"</t>
  </si>
  <si>
    <t>1.81"</t>
  </si>
  <si>
    <t>9503.00.00.73</t>
  </si>
  <si>
    <t>5192-D</t>
  </si>
  <si>
    <t>World's Smallest You Create- Drawing Kit</t>
  </si>
  <si>
    <t>810010993878</t>
  </si>
  <si>
    <t>3.03"x0.91"x2.80"</t>
  </si>
  <si>
    <t>5192-SC</t>
  </si>
  <si>
    <t>World's Smallest You Create- Light Box Kit</t>
  </si>
  <si>
    <t>2.76"x0.98"x1.97"</t>
  </si>
  <si>
    <t>5192-S</t>
  </si>
  <si>
    <t>World's Smallest You Create- Spin Art Kit</t>
  </si>
  <si>
    <t>810010993861</t>
  </si>
  <si>
    <t>3.82"x2.32"x1.26"</t>
  </si>
  <si>
    <t>5192-ST</t>
  </si>
  <si>
    <t>World's Smallest You Create- Stamp Art</t>
  </si>
  <si>
    <t>2.36"x0.98"x2.44"</t>
  </si>
  <si>
    <t>5192-W</t>
  </si>
  <si>
    <t>World's Smallest You Create- Watercolor Art</t>
  </si>
  <si>
    <t>2.95"x0.87"x2.68"</t>
  </si>
  <si>
    <t xml:space="preserve">Package: </t>
  </si>
  <si>
    <t>CS:Clam Shell, BL:  Blister, OB: Open Box, BX: Box, WB:  Window Box, CDU: Counter Display Unit.</t>
  </si>
  <si>
    <t>Wire Rack- holds 144 pcs on 48 pegs</t>
  </si>
  <si>
    <t>859421005091</t>
  </si>
  <si>
    <t>AQUA PETS</t>
  </si>
  <si>
    <t>CDU &amp; Window Box Specs</t>
  </si>
  <si>
    <t>Twisty Petz Blind Bag CDU</t>
  </si>
  <si>
    <t>various</t>
  </si>
  <si>
    <t>4+</t>
  </si>
  <si>
    <t>7117.90.75.00</t>
  </si>
  <si>
    <t>Twisty Petz 2 Pack</t>
  </si>
  <si>
    <t>WB</t>
  </si>
  <si>
    <t>Twisty Petz 3 Pack</t>
  </si>
  <si>
    <t>Twisty Petz Family Pack</t>
  </si>
  <si>
    <t>WP</t>
  </si>
  <si>
    <t>5800-C</t>
  </si>
  <si>
    <t>Aqua Pets -  12 PC CDU Assorted Styles</t>
  </si>
  <si>
    <t>BL/
CDU</t>
  </si>
  <si>
    <t>3"x2"x4"</t>
  </si>
  <si>
    <t>AAA</t>
  </si>
  <si>
    <t>Aqua Pets - Assorted Styles</t>
  </si>
  <si>
    <t>BL</t>
  </si>
  <si>
    <t>Individual Packaging Specs</t>
  </si>
  <si>
    <t xml:space="preserve"> WS Micro Figures- Bob Ross</t>
  </si>
  <si>
    <t>810010991386</t>
  </si>
  <si>
    <t>1.25”x0.375”x0.625”</t>
  </si>
  <si>
    <t>5034-2</t>
  </si>
  <si>
    <t>WS Micro Figures  Dungeons and Dragons (Asstd)Series 2</t>
  </si>
  <si>
    <t>810010992369</t>
  </si>
  <si>
    <t>WS Micro Figures Elf on a Shelf</t>
  </si>
  <si>
    <t>WS Micrto Figures Godzilla</t>
  </si>
  <si>
    <t>810010994394</t>
  </si>
  <si>
    <t>WS Micro Figures Hatsune Miku</t>
  </si>
  <si>
    <t>WS Micro Figures Peanuts Charlie Brown Christmas</t>
  </si>
  <si>
    <t>810010994387</t>
  </si>
  <si>
    <t>WS Micro Figures Star Trek</t>
  </si>
  <si>
    <t>est.
59040</t>
  </si>
  <si>
    <t>est.
50688</t>
  </si>
  <si>
    <t>est.
24960</t>
  </si>
  <si>
    <t>WS Micro Figures Universal Horror ( 8pcs Chucky, 2 ea Hellboy and Halloween)</t>
  </si>
  <si>
    <t>810010991959</t>
  </si>
  <si>
    <t>3 Point Seven Five Articulated Collectible Figures</t>
  </si>
  <si>
    <t>3.75 Godzilla</t>
  </si>
  <si>
    <t>810010994660</t>
  </si>
  <si>
    <t>4.13"x1.57"x3.75"</t>
  </si>
  <si>
    <t>7.48"</t>
  </si>
  <si>
    <t>2.17"</t>
  </si>
  <si>
    <t xml:space="preserve">World's Smallest Floor Display - Prefill
4 ea- 503,514,517,538,568,576,5038,5062,5080,5196
</t>
  </si>
  <si>
    <t>810010994271</t>
  </si>
  <si>
    <t>/</t>
  </si>
  <si>
    <t>Spot It and Uno are 9504.40.00.00
Monopoly and Candyland are 9504.90.60.00
All the rest are 9503.00.00.90
Display Unit 9403.89.6020 (25%)</t>
  </si>
  <si>
    <t>9017DO</t>
  </si>
  <si>
    <t>World's Smallest Floor Display - Display only</t>
  </si>
  <si>
    <t>810010994288</t>
  </si>
  <si>
    <t>N/A</t>
  </si>
  <si>
    <t xml:space="preserve">9403.89.6020 </t>
  </si>
  <si>
    <t xml:space="preserve">World's Smallest Floor Display - Prefill
4 ea- 5010,5179,576,5174-2,5140,5037,5017H,504,568
</t>
  </si>
  <si>
    <t xml:space="preserve"> Uno is 9504.40.00.00
 Operation and Scrabble are 9504.90.60.00
All the rest are 9503.00.00.90
Display Unit 9403.89.6020 (25%)</t>
  </si>
  <si>
    <t>CS:Clam Shell, BL:  Blister, OB: Open Box, BX: Box, WB:  Window Box, WP Window Polybag,CDU: Counter Display Unit.</t>
  </si>
  <si>
    <t>CDU &amp; Individual Product Specs</t>
  </si>
  <si>
    <t>4" Poptaters &amp; Tots</t>
  </si>
  <si>
    <t>4" Poptater- Elf on A Shelf</t>
  </si>
  <si>
    <t>810010994745</t>
  </si>
  <si>
    <t>4.92"x4.53"x4.13"</t>
  </si>
  <si>
    <t>8.19"</t>
  </si>
  <si>
    <t>5.12"</t>
  </si>
  <si>
    <t>4" Poptater- Godzilla</t>
  </si>
  <si>
    <t>810010994400</t>
  </si>
  <si>
    <t>6.3"x4.53"x4.13"</t>
  </si>
  <si>
    <t>4" Poptater Masters of the Universe (He-Man &amp; Skeletor) asstd</t>
  </si>
  <si>
    <t>6.7"x4.72"x3.15"</t>
  </si>
  <si>
    <t>4" Poptater- One Piece</t>
  </si>
  <si>
    <t>4" Poptater-The "Dude" Big Lebowski</t>
  </si>
  <si>
    <t>5.51"x4.33"x3.35"</t>
  </si>
  <si>
    <t>4" Poptater-The Office- Dwight</t>
  </si>
  <si>
    <t>5.51"x4.53"x2.76"</t>
  </si>
  <si>
    <t>Electronics</t>
  </si>
  <si>
    <t xml:space="preserve"> Atari 2600</t>
  </si>
  <si>
    <t>810010991775</t>
  </si>
  <si>
    <t>3.5"X1.75"X1.75"</t>
  </si>
  <si>
    <t>6"</t>
  </si>
  <si>
    <t>5"</t>
  </si>
  <si>
    <t>4"</t>
  </si>
  <si>
    <t>3 AAA</t>
  </si>
  <si>
    <t>Furpinator</t>
  </si>
  <si>
    <t>810010990358</t>
  </si>
  <si>
    <t>5.5"x2.75"x2.5"</t>
  </si>
  <si>
    <t>7"</t>
  </si>
  <si>
    <t>3.825"</t>
  </si>
  <si>
    <t>2 AA</t>
  </si>
  <si>
    <t>3"</t>
  </si>
  <si>
    <t>Tiny Arcade Pacman</t>
  </si>
  <si>
    <t>859421005190</t>
  </si>
  <si>
    <t>Tiny Arcade Tetris</t>
  </si>
  <si>
    <t>854941007679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</si>
</sst>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0.0%"/>
    <numFmt numFmtId="167" formatCode="0.0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0"/>
      <color theme="1" tint="0.14999847407452621"/>
      <name val="Arial"/>
      <family val="2"/>
    </font>
    <font>
      <b/>
      <i/>
      <sz val="10"/>
      <color theme="1" tint="0.14999847407452621"/>
      <name val="Arial"/>
      <family val="2"/>
    </font>
    <font>
      <b/>
      <sz val="10"/>
      <color theme="1" tint="0.14999847407452621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i/>
      <sz val="18"/>
      <name val="Arial"/>
      <family val="2"/>
    </font>
    <font>
      <sz val="14"/>
      <color theme="1" tint="4.9989318521683403E-2"/>
      <name val="Arial"/>
      <family val="2"/>
    </font>
    <font>
      <sz val="14"/>
      <color theme="1" tint="0.14999847407452621"/>
      <name val="Arial"/>
      <family val="2"/>
    </font>
    <font>
      <b/>
      <sz val="14"/>
      <color rgb="FFFF0000"/>
      <name val="Arial"/>
      <family val="2"/>
    </font>
    <font>
      <sz val="8"/>
      <name val="Arial"/>
      <family val="2"/>
    </font>
    <font>
      <b/>
      <i/>
      <sz val="22"/>
      <color theme="1" tint="0.14999847407452621"/>
      <name val="Ravie"/>
      <family val="5"/>
    </font>
    <font>
      <b/>
      <i/>
      <sz val="20"/>
      <name val="Arial"/>
      <family val="2"/>
    </font>
    <font>
      <sz val="14"/>
      <name val="Cambria"/>
      <family val="1"/>
      <scheme val="major"/>
    </font>
    <font>
      <sz val="16"/>
      <name val="Arial"/>
      <family val="2"/>
    </font>
    <font>
      <sz val="14"/>
      <color theme="1" tint="4.9989318521683403E-2"/>
      <name val="Cambria"/>
      <family val="2"/>
      <scheme val="major"/>
    </font>
    <font>
      <b/>
      <i/>
      <sz val="16"/>
      <name val="Arial"/>
      <family val="2"/>
    </font>
    <font>
      <b/>
      <sz val="14"/>
      <color theme="1" tint="0.14999847407452621"/>
      <name val="Arial"/>
      <family val="2"/>
    </font>
    <font>
      <sz val="14"/>
      <color theme="1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sz val="22"/>
      <color theme="1" tint="0.14999847407452621"/>
      <name val="Impact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FBD9F4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0">
    <xf numFmtId="0" fontId="0" fillId="0" borderId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423">
    <xf numFmtId="0" fontId="0" fillId="0" borderId="0" xfId="0"/>
    <xf numFmtId="0" fontId="0" fillId="0" borderId="0" xfId="0" applyAlignment="1">
      <alignment horizontal="left"/>
    </xf>
    <xf numFmtId="0" fontId="26" fillId="0" borderId="0" xfId="0" applyFont="1"/>
    <xf numFmtId="0" fontId="26" fillId="0" borderId="0" xfId="0" applyFont="1" applyAlignment="1">
      <alignment horizontal="left"/>
    </xf>
    <xf numFmtId="0" fontId="18" fillId="0" borderId="0" xfId="0" applyFont="1"/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64" fontId="23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49" fontId="20" fillId="0" borderId="0" xfId="0" applyNumberFormat="1" applyFont="1" applyAlignment="1">
      <alignment horizontal="left"/>
    </xf>
    <xf numFmtId="0" fontId="20" fillId="0" borderId="0" xfId="0" applyFont="1" applyAlignment="1">
      <alignment horizontal="center" wrapText="1"/>
    </xf>
    <xf numFmtId="44" fontId="20" fillId="0" borderId="0" xfId="1" applyFont="1" applyAlignment="1">
      <alignment horizontal="center" wrapText="1"/>
    </xf>
    <xf numFmtId="9" fontId="20" fillId="0" borderId="0" xfId="2" applyFont="1" applyAlignment="1">
      <alignment horizontal="center" wrapText="1"/>
    </xf>
    <xf numFmtId="0" fontId="31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2" fillId="0" borderId="0" xfId="0" applyFont="1" applyAlignment="1">
      <alignment horizontal="center" wrapText="1"/>
    </xf>
    <xf numFmtId="9" fontId="19" fillId="0" borderId="0" xfId="2" applyFont="1" applyAlignment="1">
      <alignment horizontal="center"/>
    </xf>
    <xf numFmtId="9" fontId="25" fillId="0" borderId="0" xfId="2" applyFont="1" applyAlignment="1">
      <alignment horizontal="center" vertical="center"/>
    </xf>
    <xf numFmtId="9" fontId="22" fillId="0" borderId="0" xfId="2" applyFont="1" applyAlignment="1">
      <alignment horizontal="center"/>
    </xf>
    <xf numFmtId="0" fontId="29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horizontal="center"/>
    </xf>
    <xf numFmtId="0" fontId="19" fillId="3" borderId="5" xfId="0" applyFont="1" applyFill="1" applyBorder="1" applyAlignment="1">
      <alignment horizontal="left" wrapText="1"/>
    </xf>
    <xf numFmtId="0" fontId="0" fillId="3" borderId="0" xfId="0" applyFill="1" applyAlignment="1">
      <alignment horizontal="center"/>
    </xf>
    <xf numFmtId="44" fontId="0" fillId="3" borderId="0" xfId="1" applyFont="1" applyFill="1" applyAlignment="1">
      <alignment horizontal="center"/>
    </xf>
    <xf numFmtId="0" fontId="25" fillId="3" borderId="0" xfId="0" applyFont="1" applyFill="1" applyAlignment="1">
      <alignment horizontal="center" wrapText="1"/>
    </xf>
    <xf numFmtId="0" fontId="25" fillId="3" borderId="9" xfId="0" applyFont="1" applyFill="1" applyBorder="1" applyAlignment="1">
      <alignment horizontal="center" wrapText="1"/>
    </xf>
    <xf numFmtId="0" fontId="22" fillId="3" borderId="0" xfId="0" applyFont="1" applyFill="1"/>
    <xf numFmtId="0" fontId="20" fillId="0" borderId="0" xfId="0" applyFont="1" applyAlignment="1">
      <alignment horizontal="left" wrapText="1"/>
    </xf>
    <xf numFmtId="164" fontId="3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3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vertical="center" wrapText="1"/>
    </xf>
    <xf numFmtId="0" fontId="23" fillId="0" borderId="1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3" borderId="5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44" fontId="0" fillId="3" borderId="0" xfId="1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2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8" fontId="22" fillId="0" borderId="12" xfId="0" applyNumberFormat="1" applyFont="1" applyBorder="1" applyAlignment="1">
      <alignment horizontal="center" vertical="center"/>
    </xf>
    <xf numFmtId="0" fontId="25" fillId="0" borderId="0" xfId="0" applyFont="1"/>
    <xf numFmtId="2" fontId="23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4" fontId="0" fillId="3" borderId="0" xfId="1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8" fontId="19" fillId="0" borderId="1" xfId="0" applyNumberFormat="1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1" fontId="23" fillId="0" borderId="11" xfId="0" applyNumberFormat="1" applyFont="1" applyBorder="1" applyAlignment="1">
      <alignment horizontal="center" vertical="center"/>
    </xf>
    <xf numFmtId="0" fontId="21" fillId="0" borderId="0" xfId="0" applyFont="1"/>
    <xf numFmtId="0" fontId="23" fillId="0" borderId="12" xfId="0" applyFont="1" applyBorder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9" fontId="23" fillId="0" borderId="0" xfId="2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left" vertical="center"/>
    </xf>
    <xf numFmtId="0" fontId="25" fillId="3" borderId="10" xfId="0" applyFont="1" applyFill="1" applyBorder="1" applyAlignment="1">
      <alignment horizontal="center" vertical="center" wrapText="1"/>
    </xf>
    <xf numFmtId="8" fontId="19" fillId="0" borderId="0" xfId="0" applyNumberFormat="1" applyFont="1" applyAlignment="1">
      <alignment horizontal="center" vertical="center" wrapText="1"/>
    </xf>
    <xf numFmtId="9" fontId="23" fillId="0" borderId="11" xfId="2" applyFont="1" applyFill="1" applyBorder="1" applyAlignment="1">
      <alignment horizontal="center" vertical="center"/>
    </xf>
    <xf numFmtId="0" fontId="0" fillId="4" borderId="0" xfId="0" applyFill="1"/>
    <xf numFmtId="44" fontId="22" fillId="2" borderId="0" xfId="1" applyFont="1" applyFill="1" applyAlignment="1">
      <alignment horizontal="center"/>
    </xf>
    <xf numFmtId="164" fontId="30" fillId="0" borderId="11" xfId="1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2" fontId="23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9" fontId="23" fillId="0" borderId="2" xfId="2" applyFont="1" applyFill="1" applyBorder="1" applyAlignment="1">
      <alignment horizontal="center" vertical="center"/>
    </xf>
    <xf numFmtId="164" fontId="30" fillId="0" borderId="2" xfId="0" applyNumberFormat="1" applyFont="1" applyBorder="1" applyAlignment="1">
      <alignment horizontal="center" vertical="center"/>
    </xf>
    <xf numFmtId="8" fontId="19" fillId="0" borderId="2" xfId="0" applyNumberFormat="1" applyFont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9" fontId="20" fillId="0" borderId="0" xfId="2" applyFont="1" applyAlignment="1" applyProtection="1">
      <alignment horizontal="center" wrapText="1"/>
    </xf>
    <xf numFmtId="0" fontId="19" fillId="0" borderId="0" xfId="0" applyFont="1" applyAlignment="1">
      <alignment horizontal="left" wrapText="1"/>
    </xf>
    <xf numFmtId="0" fontId="25" fillId="3" borderId="9" xfId="0" applyFont="1" applyFill="1" applyBorder="1" applyAlignment="1">
      <alignment horizontal="center" vertical="center" wrapText="1"/>
    </xf>
    <xf numFmtId="0" fontId="26" fillId="0" borderId="0" xfId="0" applyFont="1" applyProtection="1">
      <protection locked="0"/>
    </xf>
    <xf numFmtId="0" fontId="26" fillId="0" borderId="0" xfId="0" applyFont="1" applyAlignment="1" applyProtection="1">
      <alignment horizontal="left"/>
      <protection locked="0"/>
    </xf>
    <xf numFmtId="0" fontId="23" fillId="0" borderId="0" xfId="0" applyFont="1" applyProtection="1"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/>
      <protection locked="0"/>
    </xf>
    <xf numFmtId="44" fontId="22" fillId="2" borderId="0" xfId="1" applyFont="1" applyFill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9" fontId="19" fillId="0" borderId="0" xfId="2" applyFont="1" applyAlignment="1" applyProtection="1">
      <alignment horizontal="center"/>
      <protection locked="0"/>
    </xf>
    <xf numFmtId="0" fontId="19" fillId="2" borderId="0" xfId="0" applyFont="1" applyFill="1" applyAlignment="1">
      <alignment horizontal="left" vertical="center" wrapText="1"/>
    </xf>
    <xf numFmtId="1" fontId="23" fillId="2" borderId="0" xfId="0" quotePrefix="1" applyNumberFormat="1" applyFont="1" applyFill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2" borderId="2" xfId="0" applyFont="1" applyFill="1" applyBorder="1" applyAlignment="1">
      <alignment horizontal="center" vertical="center" wrapText="1"/>
    </xf>
    <xf numFmtId="0" fontId="20" fillId="2" borderId="0" xfId="0" applyFont="1" applyFill="1"/>
    <xf numFmtId="0" fontId="20" fillId="2" borderId="4" xfId="0" applyFont="1" applyFill="1" applyBorder="1"/>
    <xf numFmtId="0" fontId="16" fillId="0" borderId="0" xfId="78"/>
    <xf numFmtId="0" fontId="16" fillId="0" borderId="0" xfId="78" applyAlignment="1">
      <alignment horizontal="center" vertical="center"/>
    </xf>
    <xf numFmtId="44" fontId="20" fillId="0" borderId="0" xfId="1" applyFont="1" applyFill="1" applyAlignment="1">
      <alignment horizontal="center" wrapText="1"/>
    </xf>
    <xf numFmtId="44" fontId="20" fillId="0" borderId="0" xfId="1" applyFont="1" applyFill="1" applyAlignment="1" applyProtection="1">
      <alignment horizontal="center" wrapText="1"/>
    </xf>
    <xf numFmtId="0" fontId="23" fillId="0" borderId="8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 wrapText="1"/>
    </xf>
    <xf numFmtId="1" fontId="23" fillId="0" borderId="7" xfId="0" applyNumberFormat="1" applyFont="1" applyBorder="1" applyAlignment="1">
      <alignment horizontal="center" vertical="center"/>
    </xf>
    <xf numFmtId="0" fontId="16" fillId="0" borderId="0" xfId="0" applyFont="1"/>
    <xf numFmtId="0" fontId="23" fillId="0" borderId="7" xfId="0" applyFont="1" applyBorder="1" applyAlignment="1">
      <alignment horizontal="center" vertical="center" wrapText="1"/>
    </xf>
    <xf numFmtId="2" fontId="23" fillId="0" borderId="7" xfId="0" applyNumberFormat="1" applyFont="1" applyBorder="1" applyAlignment="1">
      <alignment horizontal="center" vertical="center" wrapText="1"/>
    </xf>
    <xf numFmtId="44" fontId="30" fillId="0" borderId="3" xfId="0" applyNumberFormat="1" applyFont="1" applyBorder="1" applyAlignment="1">
      <alignment horizontal="center" vertical="center"/>
    </xf>
    <xf numFmtId="44" fontId="30" fillId="0" borderId="13" xfId="0" applyNumberFormat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 wrapText="1"/>
    </xf>
    <xf numFmtId="2" fontId="25" fillId="0" borderId="0" xfId="0" applyNumberFormat="1" applyFont="1" applyAlignment="1">
      <alignment horizontal="center" vertical="center"/>
    </xf>
    <xf numFmtId="2" fontId="25" fillId="0" borderId="0" xfId="0" applyNumberFormat="1" applyFont="1"/>
    <xf numFmtId="2" fontId="0" fillId="0" borderId="0" xfId="0" applyNumberFormat="1"/>
    <xf numFmtId="8" fontId="19" fillId="0" borderId="12" xfId="0" applyNumberFormat="1" applyFont="1" applyBorder="1" applyAlignment="1">
      <alignment horizontal="center" vertical="center" wrapText="1"/>
    </xf>
    <xf numFmtId="165" fontId="23" fillId="0" borderId="7" xfId="0" applyNumberFormat="1" applyFont="1" applyBorder="1" applyAlignment="1">
      <alignment horizontal="center" vertical="center" wrapText="1"/>
    </xf>
    <xf numFmtId="164" fontId="30" fillId="0" borderId="7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 applyProtection="1">
      <alignment horizontal="center"/>
      <protection locked="0"/>
    </xf>
    <xf numFmtId="2" fontId="22" fillId="0" borderId="0" xfId="0" applyNumberFormat="1" applyFont="1" applyAlignment="1">
      <alignment horizontal="center"/>
    </xf>
    <xf numFmtId="2" fontId="20" fillId="0" borderId="0" xfId="1" applyNumberFormat="1" applyFont="1" applyAlignment="1">
      <alignment horizontal="center" wrapText="1"/>
    </xf>
    <xf numFmtId="2" fontId="23" fillId="0" borderId="14" xfId="0" applyNumberFormat="1" applyFont="1" applyBorder="1" applyAlignment="1">
      <alignment horizontal="center" vertical="center" wrapText="1"/>
    </xf>
    <xf numFmtId="44" fontId="20" fillId="0" borderId="0" xfId="1" applyFont="1" applyFill="1" applyBorder="1" applyAlignment="1">
      <alignment horizontal="center" wrapText="1"/>
    </xf>
    <xf numFmtId="0" fontId="36" fillId="0" borderId="0" xfId="0" applyFont="1" applyAlignment="1">
      <alignment horizontal="center" vertical="center"/>
    </xf>
    <xf numFmtId="0" fontId="34" fillId="0" borderId="0" xfId="0" applyFont="1" applyAlignment="1">
      <alignment horizontal="left"/>
    </xf>
    <xf numFmtId="44" fontId="22" fillId="0" borderId="0" xfId="1" applyFont="1" applyFill="1" applyAlignment="1">
      <alignment horizontal="center"/>
    </xf>
    <xf numFmtId="0" fontId="20" fillId="0" borderId="0" xfId="0" applyFont="1"/>
    <xf numFmtId="9" fontId="19" fillId="0" borderId="0" xfId="2" applyFont="1" applyFill="1" applyAlignment="1">
      <alignment horizontal="center"/>
    </xf>
    <xf numFmtId="49" fontId="34" fillId="0" borderId="0" xfId="0" applyNumberFormat="1" applyFont="1" applyAlignment="1">
      <alignment wrapText="1"/>
    </xf>
    <xf numFmtId="9" fontId="20" fillId="0" borderId="0" xfId="2" applyFont="1" applyFill="1" applyAlignment="1">
      <alignment horizontal="center" wrapText="1"/>
    </xf>
    <xf numFmtId="0" fontId="20" fillId="0" borderId="0" xfId="1" applyNumberFormat="1" applyFont="1" applyFill="1" applyBorder="1" applyAlignment="1">
      <alignment horizontal="center" wrapText="1"/>
    </xf>
    <xf numFmtId="0" fontId="24" fillId="0" borderId="5" xfId="0" applyFont="1" applyBorder="1" applyAlignment="1">
      <alignment horizontal="center"/>
    </xf>
    <xf numFmtId="49" fontId="34" fillId="0" borderId="11" xfId="0" applyNumberFormat="1" applyFont="1" applyBorder="1" applyAlignment="1">
      <alignment horizontal="center" vertical="center"/>
    </xf>
    <xf numFmtId="49" fontId="34" fillId="0" borderId="11" xfId="78" applyNumberFormat="1" applyFont="1" applyBorder="1" applyAlignment="1">
      <alignment horizontal="center" vertical="center"/>
    </xf>
    <xf numFmtId="44" fontId="0" fillId="0" borderId="0" xfId="0" applyNumberFormat="1"/>
    <xf numFmtId="0" fontId="16" fillId="0" borderId="6" xfId="0" applyFont="1" applyBorder="1"/>
    <xf numFmtId="0" fontId="34" fillId="6" borderId="0" xfId="0" applyFont="1" applyFill="1"/>
    <xf numFmtId="0" fontId="27" fillId="6" borderId="0" xfId="0" applyFont="1" applyFill="1" applyAlignment="1">
      <alignment horizontal="left"/>
    </xf>
    <xf numFmtId="0" fontId="26" fillId="6" borderId="9" xfId="0" applyFont="1" applyFill="1" applyBorder="1" applyAlignment="1">
      <alignment vertical="center"/>
    </xf>
    <xf numFmtId="0" fontId="26" fillId="6" borderId="4" xfId="0" applyFont="1" applyFill="1" applyBorder="1" applyAlignment="1">
      <alignment horizontal="center"/>
    </xf>
    <xf numFmtId="2" fontId="28" fillId="6" borderId="4" xfId="0" applyNumberFormat="1" applyFont="1" applyFill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9" fontId="26" fillId="6" borderId="4" xfId="2" applyFont="1" applyFill="1" applyBorder="1" applyAlignment="1">
      <alignment horizontal="center"/>
    </xf>
    <xf numFmtId="0" fontId="34" fillId="6" borderId="0" xfId="0" applyFont="1" applyFill="1" applyAlignment="1">
      <alignment horizontal="left"/>
    </xf>
    <xf numFmtId="0" fontId="26" fillId="6" borderId="9" xfId="0" applyFont="1" applyFill="1" applyBorder="1" applyAlignment="1">
      <alignment horizontal="left" vertical="center"/>
    </xf>
    <xf numFmtId="0" fontId="33" fillId="6" borderId="0" xfId="0" applyFont="1" applyFill="1" applyAlignment="1">
      <alignment horizontal="left"/>
    </xf>
    <xf numFmtId="0" fontId="26" fillId="6" borderId="0" xfId="0" applyFont="1" applyFill="1" applyAlignment="1">
      <alignment horizontal="center"/>
    </xf>
    <xf numFmtId="0" fontId="28" fillId="6" borderId="0" xfId="0" applyFont="1" applyFill="1" applyAlignment="1">
      <alignment horizontal="center"/>
    </xf>
    <xf numFmtId="2" fontId="28" fillId="6" borderId="0" xfId="0" applyNumberFormat="1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9" fontId="26" fillId="6" borderId="0" xfId="2" applyFont="1" applyFill="1" applyAlignment="1">
      <alignment horizontal="center"/>
    </xf>
    <xf numFmtId="0" fontId="26" fillId="6" borderId="9" xfId="0" applyFont="1" applyFill="1" applyBorder="1" applyAlignment="1">
      <alignment horizontal="left" vertical="center" wrapText="1"/>
    </xf>
    <xf numFmtId="0" fontId="26" fillId="6" borderId="0" xfId="0" applyFont="1" applyFill="1" applyAlignment="1">
      <alignment horizontal="center" wrapText="1"/>
    </xf>
    <xf numFmtId="0" fontId="26" fillId="6" borderId="0" xfId="0" applyFont="1" applyFill="1" applyAlignment="1">
      <alignment horizontal="left"/>
    </xf>
    <xf numFmtId="0" fontId="36" fillId="6" borderId="0" xfId="0" applyFont="1" applyFill="1" applyAlignment="1">
      <alignment horizontal="center" vertical="center"/>
    </xf>
    <xf numFmtId="0" fontId="36" fillId="6" borderId="0" xfId="0" applyFont="1" applyFill="1" applyAlignment="1">
      <alignment vertical="center"/>
    </xf>
    <xf numFmtId="0" fontId="27" fillId="6" borderId="0" xfId="0" applyFont="1" applyFill="1" applyAlignment="1" applyProtection="1">
      <alignment horizontal="left"/>
      <protection locked="0"/>
    </xf>
    <xf numFmtId="0" fontId="26" fillId="6" borderId="9" xfId="0" applyFont="1" applyFill="1" applyBorder="1" applyAlignment="1" applyProtection="1">
      <alignment vertical="center"/>
      <protection locked="0"/>
    </xf>
    <xf numFmtId="0" fontId="26" fillId="6" borderId="4" xfId="0" applyFont="1" applyFill="1" applyBorder="1" applyAlignment="1" applyProtection="1">
      <alignment horizontal="center"/>
      <protection locked="0"/>
    </xf>
    <xf numFmtId="2" fontId="28" fillId="6" borderId="4" xfId="0" applyNumberFormat="1" applyFont="1" applyFill="1" applyBorder="1" applyAlignment="1" applyProtection="1">
      <alignment horizontal="center"/>
      <protection locked="0"/>
    </xf>
    <xf numFmtId="0" fontId="16" fillId="6" borderId="4" xfId="0" applyFont="1" applyFill="1" applyBorder="1" applyAlignment="1" applyProtection="1">
      <alignment horizontal="center"/>
      <protection locked="0"/>
    </xf>
    <xf numFmtId="9" fontId="26" fillId="6" borderId="4" xfId="2" applyFont="1" applyFill="1" applyBorder="1" applyAlignment="1" applyProtection="1">
      <alignment horizontal="center"/>
      <protection locked="0"/>
    </xf>
    <xf numFmtId="0" fontId="26" fillId="6" borderId="8" xfId="0" applyFont="1" applyFill="1" applyBorder="1" applyProtection="1">
      <protection locked="0"/>
    </xf>
    <xf numFmtId="0" fontId="26" fillId="6" borderId="9" xfId="0" applyFont="1" applyFill="1" applyBorder="1" applyAlignment="1" applyProtection="1">
      <alignment horizontal="left" vertical="center"/>
      <protection locked="0"/>
    </xf>
    <xf numFmtId="0" fontId="33" fillId="6" borderId="0" xfId="0" applyFont="1" applyFill="1" applyAlignment="1" applyProtection="1">
      <alignment horizontal="left"/>
      <protection locked="0"/>
    </xf>
    <xf numFmtId="0" fontId="26" fillId="6" borderId="0" xfId="0" applyFont="1" applyFill="1" applyAlignment="1" applyProtection="1">
      <alignment horizontal="center"/>
      <protection locked="0"/>
    </xf>
    <xf numFmtId="0" fontId="28" fillId="6" borderId="0" xfId="0" applyFont="1" applyFill="1" applyAlignment="1" applyProtection="1">
      <alignment horizontal="center"/>
      <protection locked="0"/>
    </xf>
    <xf numFmtId="2" fontId="28" fillId="6" borderId="0" xfId="0" applyNumberFormat="1" applyFont="1" applyFill="1" applyAlignment="1" applyProtection="1">
      <alignment horizontal="center"/>
      <protection locked="0"/>
    </xf>
    <xf numFmtId="0" fontId="16" fillId="6" borderId="0" xfId="0" applyFont="1" applyFill="1" applyAlignment="1" applyProtection="1">
      <alignment horizontal="center"/>
      <protection locked="0"/>
    </xf>
    <xf numFmtId="9" fontId="26" fillId="6" borderId="0" xfId="2" applyFont="1" applyFill="1" applyAlignment="1" applyProtection="1">
      <alignment horizontal="center"/>
      <protection locked="0"/>
    </xf>
    <xf numFmtId="0" fontId="26" fillId="6" borderId="9" xfId="0" applyFont="1" applyFill="1" applyBorder="1" applyAlignment="1" applyProtection="1">
      <alignment horizontal="left"/>
      <protection locked="0"/>
    </xf>
    <xf numFmtId="0" fontId="26" fillId="6" borderId="9" xfId="0" applyFont="1" applyFill="1" applyBorder="1" applyAlignment="1" applyProtection="1">
      <alignment horizontal="left" vertical="center" wrapText="1"/>
      <protection locked="0"/>
    </xf>
    <xf numFmtId="0" fontId="26" fillId="6" borderId="0" xfId="0" applyFont="1" applyFill="1" applyAlignment="1" applyProtection="1">
      <alignment horizontal="left"/>
      <protection locked="0"/>
    </xf>
    <xf numFmtId="0" fontId="26" fillId="6" borderId="2" xfId="0" applyFont="1" applyFill="1" applyBorder="1" applyAlignment="1" applyProtection="1">
      <alignment horizontal="center"/>
      <protection locked="0"/>
    </xf>
    <xf numFmtId="2" fontId="28" fillId="6" borderId="2" xfId="0" applyNumberFormat="1" applyFont="1" applyFill="1" applyBorder="1" applyAlignment="1" applyProtection="1">
      <alignment horizontal="center"/>
      <protection locked="0"/>
    </xf>
    <xf numFmtId="0" fontId="16" fillId="6" borderId="2" xfId="0" applyFont="1" applyFill="1" applyBorder="1" applyAlignment="1" applyProtection="1">
      <alignment horizontal="center"/>
      <protection locked="0"/>
    </xf>
    <xf numFmtId="9" fontId="26" fillId="6" borderId="2" xfId="2" applyFont="1" applyFill="1" applyBorder="1" applyAlignment="1" applyProtection="1">
      <alignment horizontal="center"/>
      <protection locked="0"/>
    </xf>
    <xf numFmtId="15" fontId="26" fillId="6" borderId="10" xfId="0" applyNumberFormat="1" applyFont="1" applyFill="1" applyBorder="1" applyAlignment="1" applyProtection="1">
      <alignment horizontal="left"/>
      <protection locked="0"/>
    </xf>
    <xf numFmtId="0" fontId="26" fillId="6" borderId="8" xfId="0" applyFont="1" applyFill="1" applyBorder="1"/>
    <xf numFmtId="0" fontId="26" fillId="6" borderId="9" xfId="0" applyFont="1" applyFill="1" applyBorder="1" applyAlignment="1">
      <alignment horizontal="left"/>
    </xf>
    <xf numFmtId="0" fontId="0" fillId="6" borderId="0" xfId="0" applyFill="1"/>
    <xf numFmtId="0" fontId="33" fillId="6" borderId="5" xfId="0" applyFont="1" applyFill="1" applyBorder="1" applyAlignment="1">
      <alignment horizontal="left"/>
    </xf>
    <xf numFmtId="0" fontId="26" fillId="6" borderId="2" xfId="0" applyFont="1" applyFill="1" applyBorder="1" applyAlignment="1">
      <alignment horizontal="center"/>
    </xf>
    <xf numFmtId="2" fontId="28" fillId="6" borderId="2" xfId="0" applyNumberFormat="1" applyFont="1" applyFill="1" applyBorder="1" applyAlignment="1">
      <alignment horizontal="center"/>
    </xf>
    <xf numFmtId="0" fontId="16" fillId="6" borderId="2" xfId="0" applyFont="1" applyFill="1" applyBorder="1" applyAlignment="1">
      <alignment horizontal="center"/>
    </xf>
    <xf numFmtId="9" fontId="26" fillId="6" borderId="2" xfId="2" applyFont="1" applyFill="1" applyBorder="1" applyAlignment="1">
      <alignment horizontal="center"/>
    </xf>
    <xf numFmtId="15" fontId="26" fillId="6" borderId="10" xfId="0" applyNumberFormat="1" applyFont="1" applyFill="1" applyBorder="1" applyAlignment="1">
      <alignment horizontal="left"/>
    </xf>
    <xf numFmtId="0" fontId="42" fillId="6" borderId="4" xfId="0" applyFont="1" applyFill="1" applyBorder="1"/>
    <xf numFmtId="0" fontId="42" fillId="6" borderId="0" xfId="0" applyFont="1" applyFill="1" applyAlignment="1">
      <alignment horizontal="left"/>
    </xf>
    <xf numFmtId="0" fontId="36" fillId="6" borderId="0" xfId="0" applyFont="1" applyFill="1" applyAlignment="1" applyProtection="1">
      <alignment horizontal="center" vertical="center"/>
      <protection locked="0"/>
    </xf>
    <xf numFmtId="0" fontId="26" fillId="6" borderId="0" xfId="0" applyFont="1" applyFill="1" applyAlignment="1">
      <alignment vertical="center"/>
    </xf>
    <xf numFmtId="0" fontId="26" fillId="6" borderId="0" xfId="0" applyFont="1" applyFill="1" applyAlignment="1">
      <alignment horizontal="left" vertical="center"/>
    </xf>
    <xf numFmtId="0" fontId="26" fillId="6" borderId="0" xfId="0" applyFont="1" applyFill="1" applyAlignment="1">
      <alignment horizontal="left" vertical="center" wrapText="1"/>
    </xf>
    <xf numFmtId="2" fontId="26" fillId="6" borderId="4" xfId="0" applyNumberFormat="1" applyFont="1" applyFill="1" applyBorder="1" applyAlignment="1">
      <alignment horizontal="center"/>
    </xf>
    <xf numFmtId="0" fontId="28" fillId="6" borderId="4" xfId="0" applyFont="1" applyFill="1" applyBorder="1" applyAlignment="1">
      <alignment horizontal="center"/>
    </xf>
    <xf numFmtId="0" fontId="26" fillId="6" borderId="0" xfId="0" applyFont="1" applyFill="1"/>
    <xf numFmtId="0" fontId="20" fillId="2" borderId="4" xfId="0" applyFont="1" applyFill="1" applyBorder="1" applyProtection="1">
      <protection locked="0"/>
    </xf>
    <xf numFmtId="0" fontId="42" fillId="6" borderId="4" xfId="0" applyFont="1" applyFill="1" applyBorder="1" applyProtection="1">
      <protection locked="0"/>
    </xf>
    <xf numFmtId="0" fontId="28" fillId="6" borderId="4" xfId="0" applyFont="1" applyFill="1" applyBorder="1" applyAlignment="1" applyProtection="1">
      <alignment horizontal="center"/>
      <protection locked="0"/>
    </xf>
    <xf numFmtId="0" fontId="42" fillId="6" borderId="0" xfId="0" applyFont="1" applyFill="1" applyAlignment="1" applyProtection="1">
      <alignment horizontal="left"/>
      <protection locked="0"/>
    </xf>
    <xf numFmtId="0" fontId="42" fillId="6" borderId="0" xfId="0" applyFont="1" applyFill="1"/>
    <xf numFmtId="0" fontId="27" fillId="7" borderId="0" xfId="0" applyFont="1" applyFill="1" applyAlignment="1">
      <alignment horizontal="left"/>
    </xf>
    <xf numFmtId="0" fontId="26" fillId="7" borderId="0" xfId="0" applyFont="1" applyFill="1" applyAlignment="1">
      <alignment vertical="center"/>
    </xf>
    <xf numFmtId="0" fontId="42" fillId="7" borderId="0" xfId="0" applyFont="1" applyFill="1"/>
    <xf numFmtId="0" fontId="26" fillId="7" borderId="4" xfId="0" applyFont="1" applyFill="1" applyBorder="1" applyAlignment="1">
      <alignment horizontal="center"/>
    </xf>
    <xf numFmtId="2" fontId="28" fillId="7" borderId="4" xfId="0" applyNumberFormat="1" applyFont="1" applyFill="1" applyBorder="1" applyAlignment="1">
      <alignment horizontal="center"/>
    </xf>
    <xf numFmtId="0" fontId="16" fillId="7" borderId="4" xfId="0" applyFont="1" applyFill="1" applyBorder="1" applyAlignment="1">
      <alignment horizontal="center"/>
    </xf>
    <xf numFmtId="9" fontId="26" fillId="7" borderId="4" xfId="2" applyFont="1" applyFill="1" applyBorder="1" applyAlignment="1">
      <alignment horizontal="center"/>
    </xf>
    <xf numFmtId="0" fontId="26" fillId="7" borderId="8" xfId="0" applyFont="1" applyFill="1" applyBorder="1"/>
    <xf numFmtId="0" fontId="26" fillId="7" borderId="0" xfId="0" applyFont="1" applyFill="1" applyAlignment="1">
      <alignment horizontal="left" vertical="center"/>
    </xf>
    <xf numFmtId="0" fontId="42" fillId="7" borderId="0" xfId="0" applyFont="1" applyFill="1" applyAlignment="1">
      <alignment horizontal="left"/>
    </xf>
    <xf numFmtId="0" fontId="26" fillId="7" borderId="0" xfId="0" applyFont="1" applyFill="1" applyAlignment="1">
      <alignment horizontal="center"/>
    </xf>
    <xf numFmtId="0" fontId="28" fillId="7" borderId="0" xfId="0" applyFont="1" applyFill="1" applyAlignment="1">
      <alignment horizontal="center"/>
    </xf>
    <xf numFmtId="2" fontId="28" fillId="7" borderId="0" xfId="0" applyNumberFormat="1" applyFont="1" applyFill="1" applyAlignment="1">
      <alignment horizontal="center"/>
    </xf>
    <xf numFmtId="0" fontId="16" fillId="7" borderId="0" xfId="0" applyFont="1" applyFill="1" applyAlignment="1">
      <alignment horizontal="center"/>
    </xf>
    <xf numFmtId="9" fontId="26" fillId="7" borderId="0" xfId="2" applyFont="1" applyFill="1" applyAlignment="1">
      <alignment horizontal="center"/>
    </xf>
    <xf numFmtId="0" fontId="26" fillId="7" borderId="9" xfId="0" applyFont="1" applyFill="1" applyBorder="1" applyAlignment="1">
      <alignment horizontal="left"/>
    </xf>
    <xf numFmtId="0" fontId="26" fillId="7" borderId="0" xfId="0" applyFont="1" applyFill="1" applyAlignment="1">
      <alignment horizontal="left" vertical="center" wrapText="1"/>
    </xf>
    <xf numFmtId="0" fontId="0" fillId="7" borderId="0" xfId="0" applyFill="1"/>
    <xf numFmtId="0" fontId="33" fillId="7" borderId="0" xfId="0" applyFont="1" applyFill="1" applyAlignment="1">
      <alignment horizontal="left"/>
    </xf>
    <xf numFmtId="0" fontId="26" fillId="7" borderId="2" xfId="0" applyFont="1" applyFill="1" applyBorder="1" applyAlignment="1">
      <alignment horizontal="center"/>
    </xf>
    <xf numFmtId="2" fontId="28" fillId="7" borderId="2" xfId="0" applyNumberFormat="1" applyFont="1" applyFill="1" applyBorder="1" applyAlignment="1">
      <alignment horizontal="center"/>
    </xf>
    <xf numFmtId="0" fontId="16" fillId="7" borderId="2" xfId="0" applyFont="1" applyFill="1" applyBorder="1" applyAlignment="1">
      <alignment horizontal="center"/>
    </xf>
    <xf numFmtId="9" fontId="26" fillId="7" borderId="2" xfId="2" applyFont="1" applyFill="1" applyBorder="1" applyAlignment="1">
      <alignment horizontal="center"/>
    </xf>
    <xf numFmtId="15" fontId="26" fillId="7" borderId="10" xfId="0" applyNumberFormat="1" applyFont="1" applyFill="1" applyBorder="1" applyAlignment="1">
      <alignment horizontal="left"/>
    </xf>
    <xf numFmtId="0" fontId="26" fillId="7" borderId="2" xfId="0" applyFont="1" applyFill="1" applyBorder="1" applyAlignment="1">
      <alignment horizontal="left"/>
    </xf>
    <xf numFmtId="0" fontId="36" fillId="7" borderId="2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vertical="center"/>
    </xf>
    <xf numFmtId="164" fontId="30" fillId="0" borderId="3" xfId="0" applyNumberFormat="1" applyFont="1" applyBorder="1" applyAlignment="1">
      <alignment horizontal="center" vertical="center"/>
    </xf>
    <xf numFmtId="1" fontId="43" fillId="0" borderId="15" xfId="0" applyNumberFormat="1" applyFont="1" applyBorder="1" applyAlignment="1">
      <alignment horizontal="center" vertical="center"/>
    </xf>
    <xf numFmtId="2" fontId="23" fillId="0" borderId="7" xfId="78" applyNumberFormat="1" applyFont="1" applyBorder="1" applyAlignment="1">
      <alignment horizontal="center" vertical="center" wrapText="1"/>
    </xf>
    <xf numFmtId="0" fontId="29" fillId="0" borderId="0" xfId="78" applyFont="1" applyAlignment="1">
      <alignment horizontal="center" vertical="center"/>
    </xf>
    <xf numFmtId="0" fontId="23" fillId="0" borderId="7" xfId="78" applyFont="1" applyBorder="1" applyAlignment="1">
      <alignment horizontal="center" vertical="center" wrapText="1"/>
    </xf>
    <xf numFmtId="0" fontId="45" fillId="0" borderId="0" xfId="78" applyFont="1" applyAlignment="1">
      <alignment horizontal="center" vertical="center"/>
    </xf>
    <xf numFmtId="0" fontId="25" fillId="0" borderId="0" xfId="78" applyFont="1" applyAlignment="1">
      <alignment vertical="center"/>
    </xf>
    <xf numFmtId="0" fontId="25" fillId="0" borderId="0" xfId="78" applyFont="1" applyAlignment="1">
      <alignment horizontal="center" vertical="center"/>
    </xf>
    <xf numFmtId="0" fontId="16" fillId="0" borderId="16" xfId="0" applyFont="1" applyBorder="1"/>
    <xf numFmtId="8" fontId="19" fillId="0" borderId="17" xfId="0" applyNumberFormat="1" applyFont="1" applyBorder="1" applyAlignment="1">
      <alignment horizontal="center" vertical="center" wrapText="1"/>
    </xf>
    <xf numFmtId="1" fontId="43" fillId="0" borderId="18" xfId="0" applyNumberFormat="1" applyFont="1" applyBorder="1" applyAlignment="1">
      <alignment horizontal="center" vertical="center"/>
    </xf>
    <xf numFmtId="2" fontId="23" fillId="0" borderId="17" xfId="0" applyNumberFormat="1" applyFont="1" applyBorder="1" applyAlignment="1">
      <alignment horizontal="center" vertical="center" wrapText="1"/>
    </xf>
    <xf numFmtId="164" fontId="30" fillId="0" borderId="11" xfId="0" applyNumberFormat="1" applyFont="1" applyBorder="1" applyAlignment="1">
      <alignment horizontal="center" vertical="center"/>
    </xf>
    <xf numFmtId="49" fontId="23" fillId="0" borderId="19" xfId="0" applyNumberFormat="1" applyFont="1" applyBorder="1" applyAlignment="1">
      <alignment horizontal="center" vertical="center"/>
    </xf>
    <xf numFmtId="2" fontId="23" fillId="0" borderId="19" xfId="78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/>
    </xf>
    <xf numFmtId="0" fontId="19" fillId="0" borderId="19" xfId="0" applyFont="1" applyBorder="1" applyAlignment="1">
      <alignment vertical="center" wrapText="1"/>
    </xf>
    <xf numFmtId="2" fontId="23" fillId="0" borderId="19" xfId="0" applyNumberFormat="1" applyFont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9" fontId="23" fillId="0" borderId="19" xfId="2" applyFont="1" applyFill="1" applyBorder="1" applyAlignment="1">
      <alignment horizontal="center" vertical="center"/>
    </xf>
    <xf numFmtId="0" fontId="19" fillId="0" borderId="19" xfId="0" applyFont="1" applyBorder="1" applyAlignment="1">
      <alignment horizontal="left" vertical="center" wrapText="1"/>
    </xf>
    <xf numFmtId="164" fontId="30" fillId="0" borderId="19" xfId="0" applyNumberFormat="1" applyFont="1" applyBorder="1" applyAlignment="1">
      <alignment horizontal="center" vertical="center"/>
    </xf>
    <xf numFmtId="165" fontId="23" fillId="0" borderId="19" xfId="0" applyNumberFormat="1" applyFont="1" applyBorder="1" applyAlignment="1">
      <alignment horizontal="center" vertical="center" wrapText="1"/>
    </xf>
    <xf numFmtId="2" fontId="23" fillId="0" borderId="19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2" fontId="23" fillId="0" borderId="2" xfId="78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9" fontId="23" fillId="0" borderId="2" xfId="2" applyFont="1" applyFill="1" applyBorder="1" applyAlignment="1">
      <alignment horizontal="center" vertical="center" wrapText="1"/>
    </xf>
    <xf numFmtId="1" fontId="23" fillId="0" borderId="19" xfId="0" quotePrefix="1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49" fontId="34" fillId="0" borderId="19" xfId="0" applyNumberFormat="1" applyFont="1" applyBorder="1" applyAlignment="1">
      <alignment horizontal="center" vertical="center"/>
    </xf>
    <xf numFmtId="0" fontId="23" fillId="0" borderId="7" xfId="78" applyFont="1" applyBorder="1" applyAlignment="1">
      <alignment horizontal="center" vertical="center"/>
    </xf>
    <xf numFmtId="1" fontId="23" fillId="0" borderId="7" xfId="78" applyNumberFormat="1" applyFont="1" applyBorder="1" applyAlignment="1">
      <alignment horizontal="center" vertical="center"/>
    </xf>
    <xf numFmtId="164" fontId="30" fillId="0" borderId="3" xfId="78" applyNumberFormat="1" applyFont="1" applyBorder="1" applyAlignment="1">
      <alignment horizontal="center" vertical="center"/>
    </xf>
    <xf numFmtId="0" fontId="23" fillId="0" borderId="19" xfId="78" applyFont="1" applyBorder="1" applyAlignment="1">
      <alignment horizontal="center" vertical="center"/>
    </xf>
    <xf numFmtId="0" fontId="23" fillId="0" borderId="19" xfId="78" applyFont="1" applyBorder="1" applyAlignment="1">
      <alignment horizontal="center" vertical="center" wrapText="1"/>
    </xf>
    <xf numFmtId="2" fontId="23" fillId="0" borderId="14" xfId="78" applyNumberFormat="1" applyFont="1" applyBorder="1" applyAlignment="1">
      <alignment horizontal="center" vertical="center" wrapText="1"/>
    </xf>
    <xf numFmtId="49" fontId="34" fillId="0" borderId="14" xfId="78" applyNumberFormat="1" applyFont="1" applyBorder="1" applyAlignment="1">
      <alignment horizontal="center" vertical="center"/>
    </xf>
    <xf numFmtId="8" fontId="19" fillId="0" borderId="7" xfId="78" applyNumberFormat="1" applyFont="1" applyBorder="1" applyAlignment="1">
      <alignment horizontal="center" vertical="center"/>
    </xf>
    <xf numFmtId="0" fontId="23" fillId="0" borderId="14" xfId="78" applyFont="1" applyBorder="1" applyAlignment="1">
      <alignment horizontal="center" vertical="center" wrapText="1"/>
    </xf>
    <xf numFmtId="0" fontId="23" fillId="0" borderId="14" xfId="78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 wrapText="1"/>
    </xf>
    <xf numFmtId="1" fontId="32" fillId="0" borderId="19" xfId="3" quotePrefix="1" applyNumberFormat="1" applyFont="1" applyBorder="1" applyAlignment="1">
      <alignment horizontal="center" vertical="center"/>
    </xf>
    <xf numFmtId="0" fontId="23" fillId="0" borderId="19" xfId="1" applyNumberFormat="1" applyFont="1" applyFill="1" applyBorder="1" applyAlignment="1">
      <alignment horizontal="center" vertical="center" wrapText="1"/>
    </xf>
    <xf numFmtId="0" fontId="19" fillId="0" borderId="19" xfId="78" applyFont="1" applyBorder="1" applyAlignment="1">
      <alignment horizontal="left" vertical="center" wrapText="1"/>
    </xf>
    <xf numFmtId="164" fontId="22" fillId="0" borderId="0" xfId="1" applyNumberFormat="1" applyFont="1" applyFill="1" applyAlignment="1">
      <alignment horizontal="center"/>
    </xf>
    <xf numFmtId="164" fontId="20" fillId="0" borderId="0" xfId="0" applyNumberFormat="1" applyFont="1" applyAlignment="1">
      <alignment horizontal="center" wrapText="1"/>
    </xf>
    <xf numFmtId="0" fontId="27" fillId="2" borderId="0" xfId="0" applyFont="1" applyFill="1" applyAlignment="1">
      <alignment horizontal="left"/>
    </xf>
    <xf numFmtId="0" fontId="26" fillId="2" borderId="0" xfId="0" applyFont="1" applyFill="1" applyAlignment="1">
      <alignment horizontal="left"/>
    </xf>
    <xf numFmtId="0" fontId="36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left"/>
    </xf>
    <xf numFmtId="0" fontId="23" fillId="2" borderId="7" xfId="0" applyFont="1" applyFill="1" applyBorder="1" applyAlignment="1">
      <alignment horizontal="center" vertical="center"/>
    </xf>
    <xf numFmtId="0" fontId="23" fillId="2" borderId="19" xfId="78" applyFont="1" applyFill="1" applyBorder="1" applyAlignment="1">
      <alignment horizontal="center" vertical="center"/>
    </xf>
    <xf numFmtId="0" fontId="0" fillId="2" borderId="0" xfId="0" applyFill="1"/>
    <xf numFmtId="0" fontId="22" fillId="2" borderId="0" xfId="0" applyFont="1" applyFill="1" applyAlignment="1">
      <alignment horizontal="left"/>
    </xf>
    <xf numFmtId="49" fontId="20" fillId="2" borderId="0" xfId="0" applyNumberFormat="1" applyFont="1" applyFill="1" applyAlignment="1">
      <alignment horizontal="left"/>
    </xf>
    <xf numFmtId="1" fontId="32" fillId="2" borderId="7" xfId="0" quotePrefix="1" applyNumberFormat="1" applyFont="1" applyFill="1" applyBorder="1" applyAlignment="1">
      <alignment horizontal="center" vertical="center"/>
    </xf>
    <xf numFmtId="1" fontId="32" fillId="2" borderId="7" xfId="3" quotePrefix="1" applyNumberFormat="1" applyFont="1" applyFill="1" applyBorder="1" applyAlignment="1">
      <alignment horizontal="center" vertical="center"/>
    </xf>
    <xf numFmtId="1" fontId="23" fillId="2" borderId="7" xfId="0" quotePrefix="1" applyNumberFormat="1" applyFont="1" applyFill="1" applyBorder="1" applyAlignment="1">
      <alignment horizontal="center" vertical="center"/>
    </xf>
    <xf numFmtId="1" fontId="32" fillId="2" borderId="19" xfId="3" quotePrefix="1" applyNumberFormat="1" applyFont="1" applyFill="1" applyBorder="1" applyAlignment="1">
      <alignment horizontal="center" vertical="center"/>
    </xf>
    <xf numFmtId="1" fontId="23" fillId="2" borderId="19" xfId="0" quotePrefix="1" applyNumberFormat="1" applyFont="1" applyFill="1" applyBorder="1" applyAlignment="1">
      <alignment horizontal="center" vertical="center"/>
    </xf>
    <xf numFmtId="1" fontId="23" fillId="2" borderId="2" xfId="0" quotePrefix="1" applyNumberFormat="1" applyFont="1" applyFill="1" applyBorder="1" applyAlignment="1">
      <alignment horizontal="center" vertical="center"/>
    </xf>
    <xf numFmtId="1" fontId="23" fillId="2" borderId="7" xfId="78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wrapText="1"/>
    </xf>
    <xf numFmtId="165" fontId="23" fillId="2" borderId="7" xfId="78" applyNumberFormat="1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 wrapText="1"/>
    </xf>
    <xf numFmtId="0" fontId="25" fillId="2" borderId="0" xfId="0" applyFont="1" applyFill="1"/>
    <xf numFmtId="1" fontId="32" fillId="0" borderId="19" xfId="0" quotePrefix="1" applyNumberFormat="1" applyFont="1" applyBorder="1" applyAlignment="1">
      <alignment horizontal="center" vertical="center"/>
    </xf>
    <xf numFmtId="8" fontId="19" fillId="0" borderId="19" xfId="0" applyNumberFormat="1" applyFont="1" applyBorder="1" applyAlignment="1">
      <alignment horizontal="center" vertical="center"/>
    </xf>
    <xf numFmtId="8" fontId="23" fillId="0" borderId="19" xfId="0" applyNumberFormat="1" applyFont="1" applyBorder="1" applyAlignment="1">
      <alignment horizontal="center" vertical="center" wrapText="1"/>
    </xf>
    <xf numFmtId="164" fontId="19" fillId="0" borderId="19" xfId="0" applyNumberFormat="1" applyFont="1" applyBorder="1" applyAlignment="1">
      <alignment horizontal="center" vertical="center"/>
    </xf>
    <xf numFmtId="2" fontId="23" fillId="0" borderId="19" xfId="0" applyNumberFormat="1" applyFont="1" applyBorder="1" applyAlignment="1">
      <alignment horizontal="left" vertical="center" wrapText="1"/>
    </xf>
    <xf numFmtId="165" fontId="23" fillId="0" borderId="19" xfId="0" applyNumberFormat="1" applyFont="1" applyBorder="1" applyAlignment="1">
      <alignment horizontal="center" vertical="center"/>
    </xf>
    <xf numFmtId="1" fontId="23" fillId="0" borderId="19" xfId="0" applyNumberFormat="1" applyFont="1" applyBorder="1" applyAlignment="1">
      <alignment horizontal="center" vertical="center"/>
    </xf>
    <xf numFmtId="164" fontId="30" fillId="0" borderId="19" xfId="1" applyNumberFormat="1" applyFont="1" applyFill="1" applyBorder="1" applyAlignment="1">
      <alignment horizontal="center" vertical="center"/>
    </xf>
    <xf numFmtId="9" fontId="23" fillId="0" borderId="19" xfId="2" applyFont="1" applyBorder="1" applyAlignment="1">
      <alignment horizontal="center" vertical="center"/>
    </xf>
    <xf numFmtId="9" fontId="23" fillId="0" borderId="19" xfId="2" applyFont="1" applyFill="1" applyBorder="1" applyAlignment="1">
      <alignment horizontal="center" vertical="center" wrapText="1"/>
    </xf>
    <xf numFmtId="0" fontId="16" fillId="0" borderId="19" xfId="0" applyFont="1" applyBorder="1"/>
    <xf numFmtId="0" fontId="23" fillId="0" borderId="12" xfId="0" applyFont="1" applyBorder="1" applyAlignment="1">
      <alignment vertical="center"/>
    </xf>
    <xf numFmtId="2" fontId="23" fillId="0" borderId="12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9" fontId="23" fillId="0" borderId="12" xfId="2" applyFont="1" applyFill="1" applyBorder="1" applyAlignment="1">
      <alignment horizontal="center" vertical="center"/>
    </xf>
    <xf numFmtId="1" fontId="32" fillId="0" borderId="12" xfId="0" quotePrefix="1" applyNumberFormat="1" applyFont="1" applyBorder="1" applyAlignment="1">
      <alignment horizontal="center" vertical="center"/>
    </xf>
    <xf numFmtId="164" fontId="30" fillId="0" borderId="12" xfId="1" applyNumberFormat="1" applyFont="1" applyFill="1" applyBorder="1" applyAlignment="1">
      <alignment horizontal="center" vertical="center"/>
    </xf>
    <xf numFmtId="2" fontId="23" fillId="8" borderId="19" xfId="0" applyNumberFormat="1" applyFont="1" applyFill="1" applyBorder="1" applyAlignment="1">
      <alignment horizontal="center" vertical="center" wrapText="1"/>
    </xf>
    <xf numFmtId="2" fontId="23" fillId="8" borderId="11" xfId="0" applyNumberFormat="1" applyFont="1" applyFill="1" applyBorder="1" applyAlignment="1">
      <alignment horizontal="center" vertical="center" wrapText="1"/>
    </xf>
    <xf numFmtId="2" fontId="23" fillId="8" borderId="7" xfId="78" applyNumberFormat="1" applyFont="1" applyFill="1" applyBorder="1" applyAlignment="1">
      <alignment horizontal="center" vertical="center" wrapText="1"/>
    </xf>
    <xf numFmtId="2" fontId="23" fillId="8" borderId="7" xfId="0" applyNumberFormat="1" applyFont="1" applyFill="1" applyBorder="1" applyAlignment="1">
      <alignment horizontal="center" vertical="center" wrapText="1"/>
    </xf>
    <xf numFmtId="0" fontId="23" fillId="0" borderId="11" xfId="1" applyNumberFormat="1" applyFont="1" applyFill="1" applyBorder="1" applyAlignment="1">
      <alignment horizontal="center" vertical="center" wrapText="1"/>
    </xf>
    <xf numFmtId="0" fontId="23" fillId="8" borderId="7" xfId="0" applyFont="1" applyFill="1" applyBorder="1" applyAlignment="1">
      <alignment horizontal="center" vertical="center" wrapText="1"/>
    </xf>
    <xf numFmtId="0" fontId="23" fillId="8" borderId="19" xfId="0" applyFont="1" applyFill="1" applyBorder="1" applyAlignment="1">
      <alignment horizontal="center" vertical="center" wrapText="1"/>
    </xf>
    <xf numFmtId="49" fontId="34" fillId="0" borderId="19" xfId="0" applyNumberFormat="1" applyFont="1" applyBorder="1" applyAlignment="1">
      <alignment horizontal="center" vertical="center" wrapText="1"/>
    </xf>
    <xf numFmtId="1" fontId="23" fillId="2" borderId="19" xfId="0" applyNumberFormat="1" applyFont="1" applyFill="1" applyBorder="1" applyAlignment="1">
      <alignment horizontal="center" vertical="center"/>
    </xf>
    <xf numFmtId="164" fontId="30" fillId="0" borderId="19" xfId="1" applyNumberFormat="1" applyFont="1" applyBorder="1" applyAlignment="1">
      <alignment horizontal="center" vertical="center" wrapText="1"/>
    </xf>
    <xf numFmtId="0" fontId="31" fillId="0" borderId="19" xfId="0" applyFont="1" applyBorder="1" applyAlignment="1">
      <alignment horizontal="left"/>
    </xf>
    <xf numFmtId="164" fontId="30" fillId="0" borderId="19" xfId="78" applyNumberFormat="1" applyFont="1" applyBorder="1" applyAlignment="1">
      <alignment horizontal="center" vertical="center"/>
    </xf>
    <xf numFmtId="1" fontId="32" fillId="2" borderId="19" xfId="0" quotePrefix="1" applyNumberFormat="1" applyFont="1" applyFill="1" applyBorder="1" applyAlignment="1">
      <alignment horizontal="center" vertical="center"/>
    </xf>
    <xf numFmtId="165" fontId="23" fillId="2" borderId="19" xfId="0" applyNumberFormat="1" applyFont="1" applyFill="1" applyBorder="1" applyAlignment="1">
      <alignment horizontal="center" vertical="center"/>
    </xf>
    <xf numFmtId="9" fontId="23" fillId="0" borderId="19" xfId="0" applyNumberFormat="1" applyFont="1" applyBorder="1" applyAlignment="1">
      <alignment horizontal="center" vertical="center"/>
    </xf>
    <xf numFmtId="1" fontId="23" fillId="2" borderId="19" xfId="78" applyNumberFormat="1" applyFont="1" applyFill="1" applyBorder="1" applyAlignment="1">
      <alignment horizontal="center" vertical="center"/>
    </xf>
    <xf numFmtId="8" fontId="19" fillId="0" borderId="19" xfId="78" applyNumberFormat="1" applyFont="1" applyBorder="1" applyAlignment="1">
      <alignment horizontal="center" vertical="center"/>
    </xf>
    <xf numFmtId="9" fontId="23" fillId="0" borderId="19" xfId="2" applyFont="1" applyBorder="1" applyAlignment="1">
      <alignment horizontal="center" vertical="center" wrapText="1"/>
    </xf>
    <xf numFmtId="166" fontId="23" fillId="0" borderId="19" xfId="2" applyNumberFormat="1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/>
    </xf>
    <xf numFmtId="44" fontId="30" fillId="0" borderId="19" xfId="0" applyNumberFormat="1" applyFont="1" applyBorder="1" applyAlignment="1">
      <alignment horizontal="center" vertical="center"/>
    </xf>
    <xf numFmtId="1" fontId="23" fillId="0" borderId="19" xfId="78" applyNumberFormat="1" applyFont="1" applyBorder="1" applyAlignment="1">
      <alignment horizontal="center" vertical="center"/>
    </xf>
    <xf numFmtId="49" fontId="38" fillId="0" borderId="19" xfId="0" quotePrefix="1" applyNumberFormat="1" applyFont="1" applyBorder="1" applyAlignment="1">
      <alignment horizontal="center" vertical="center"/>
    </xf>
    <xf numFmtId="1" fontId="38" fillId="0" borderId="19" xfId="0" quotePrefix="1" applyNumberFormat="1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2" fontId="25" fillId="0" borderId="19" xfId="0" applyNumberFormat="1" applyFont="1" applyBorder="1" applyAlignment="1">
      <alignment horizontal="center" vertical="center"/>
    </xf>
    <xf numFmtId="0" fontId="19" fillId="2" borderId="19" xfId="0" applyFont="1" applyFill="1" applyBorder="1" applyAlignment="1">
      <alignment horizontal="left" vertical="center" wrapText="1"/>
    </xf>
    <xf numFmtId="8" fontId="30" fillId="0" borderId="19" xfId="0" applyNumberFormat="1" applyFont="1" applyBorder="1" applyAlignment="1">
      <alignment horizontal="center" vertical="center"/>
    </xf>
    <xf numFmtId="8" fontId="19" fillId="0" borderId="19" xfId="0" applyNumberFormat="1" applyFont="1" applyBorder="1" applyAlignment="1">
      <alignment horizontal="center" vertical="center" wrapText="1"/>
    </xf>
    <xf numFmtId="1" fontId="32" fillId="0" borderId="19" xfId="0" quotePrefix="1" applyNumberFormat="1" applyFont="1" applyBorder="1" applyAlignment="1">
      <alignment horizontal="center"/>
    </xf>
    <xf numFmtId="167" fontId="23" fillId="0" borderId="19" xfId="0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2" fontId="23" fillId="0" borderId="7" xfId="78" applyNumberFormat="1" applyFont="1" applyBorder="1" applyAlignment="1">
      <alignment horizontal="center" wrapText="1"/>
    </xf>
    <xf numFmtId="2" fontId="23" fillId="0" borderId="7" xfId="0" applyNumberFormat="1" applyFont="1" applyBorder="1" applyAlignment="1">
      <alignment horizontal="left" vertical="center" wrapText="1"/>
    </xf>
    <xf numFmtId="2" fontId="23" fillId="0" borderId="7" xfId="0" applyNumberFormat="1" applyFont="1" applyBorder="1" applyAlignment="1">
      <alignment horizontal="center" vertical="center"/>
    </xf>
    <xf numFmtId="165" fontId="23" fillId="0" borderId="7" xfId="0" applyNumberFormat="1" applyFont="1" applyBorder="1" applyAlignment="1">
      <alignment horizontal="center" vertical="center"/>
    </xf>
    <xf numFmtId="165" fontId="23" fillId="0" borderId="7" xfId="78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165" fontId="23" fillId="0" borderId="2" xfId="0" applyNumberFormat="1" applyFont="1" applyBorder="1" applyAlignment="1">
      <alignment horizontal="center" vertical="center"/>
    </xf>
    <xf numFmtId="164" fontId="30" fillId="0" borderId="19" xfId="1" applyNumberFormat="1" applyFont="1" applyFill="1" applyBorder="1" applyAlignment="1">
      <alignment horizontal="center" vertical="center" wrapText="1"/>
    </xf>
    <xf numFmtId="1" fontId="23" fillId="0" borderId="14" xfId="0" applyNumberFormat="1" applyFont="1" applyBorder="1" applyAlignment="1">
      <alignment horizontal="center" vertical="center"/>
    </xf>
    <xf numFmtId="8" fontId="23" fillId="0" borderId="14" xfId="0" applyNumberFormat="1" applyFont="1" applyBorder="1" applyAlignment="1">
      <alignment horizontal="center" vertical="center"/>
    </xf>
    <xf numFmtId="8" fontId="23" fillId="0" borderId="19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1" fontId="23" fillId="0" borderId="7" xfId="0" quotePrefix="1" applyNumberFormat="1" applyFont="1" applyBorder="1" applyAlignment="1">
      <alignment horizontal="center" vertical="center"/>
    </xf>
    <xf numFmtId="1" fontId="32" fillId="0" borderId="7" xfId="3" quotePrefix="1" applyNumberFormat="1" applyFont="1" applyBorder="1" applyAlignment="1">
      <alignment horizontal="center" vertical="center"/>
    </xf>
    <xf numFmtId="2" fontId="23" fillId="0" borderId="19" xfId="0" quotePrefix="1" applyNumberFormat="1" applyFont="1" applyBorder="1" applyAlignment="1">
      <alignment horizontal="center" vertical="center" wrapText="1"/>
    </xf>
    <xf numFmtId="2" fontId="39" fillId="0" borderId="19" xfId="0" applyNumberFormat="1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1" fontId="23" fillId="0" borderId="19" xfId="78" quotePrefix="1" applyNumberFormat="1" applyFont="1" applyBorder="1" applyAlignment="1">
      <alignment horizontal="center" vertical="center"/>
    </xf>
    <xf numFmtId="1" fontId="32" fillId="0" borderId="7" xfId="0" quotePrefix="1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39" fillId="0" borderId="19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vertical="center"/>
    </xf>
    <xf numFmtId="2" fontId="39" fillId="0" borderId="19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2" fontId="23" fillId="0" borderId="19" xfId="78" applyNumberFormat="1" applyFont="1" applyBorder="1" applyAlignment="1">
      <alignment horizontal="center" vertical="center"/>
    </xf>
    <xf numFmtId="1" fontId="32" fillId="0" borderId="19" xfId="78" quotePrefix="1" applyNumberFormat="1" applyFont="1" applyBorder="1" applyAlignment="1">
      <alignment horizontal="center" vertical="center"/>
    </xf>
    <xf numFmtId="0" fontId="19" fillId="0" borderId="19" xfId="78" applyFont="1" applyBorder="1" applyAlignment="1">
      <alignment horizontal="center" vertical="center"/>
    </xf>
    <xf numFmtId="164" fontId="23" fillId="0" borderId="19" xfId="78" applyNumberFormat="1" applyFont="1" applyBorder="1" applyAlignment="1">
      <alignment horizontal="center" vertical="center"/>
    </xf>
    <xf numFmtId="165" fontId="23" fillId="0" borderId="19" xfId="78" applyNumberFormat="1" applyFont="1" applyBorder="1" applyAlignment="1">
      <alignment horizontal="center" vertical="center" wrapText="1"/>
    </xf>
    <xf numFmtId="49" fontId="38" fillId="0" borderId="19" xfId="0" applyNumberFormat="1" applyFont="1" applyBorder="1" applyAlignment="1">
      <alignment horizontal="center" vertical="center"/>
    </xf>
    <xf numFmtId="0" fontId="23" fillId="0" borderId="11" xfId="78" applyFont="1" applyBorder="1" applyAlignment="1">
      <alignment horizontal="center" vertical="center"/>
    </xf>
    <xf numFmtId="1" fontId="40" fillId="0" borderId="19" xfId="0" quotePrefix="1" applyNumberFormat="1" applyFont="1" applyBorder="1" applyAlignment="1">
      <alignment horizontal="center" vertical="center"/>
    </xf>
    <xf numFmtId="0" fontId="23" fillId="8" borderId="7" xfId="78" applyFont="1" applyFill="1" applyBorder="1" applyAlignment="1">
      <alignment horizontal="center" vertical="center" wrapText="1"/>
    </xf>
    <xf numFmtId="0" fontId="23" fillId="8" borderId="19" xfId="78" applyFont="1" applyFill="1" applyBorder="1" applyAlignment="1">
      <alignment horizontal="center" vertical="center" wrapText="1"/>
    </xf>
    <xf numFmtId="2" fontId="23" fillId="8" borderId="19" xfId="78" applyNumberFormat="1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wrapText="1"/>
    </xf>
    <xf numFmtId="0" fontId="23" fillId="0" borderId="19" xfId="0" applyFont="1" applyBorder="1" applyAlignment="1">
      <alignment horizontal="center" vertical="top" wrapText="1"/>
    </xf>
    <xf numFmtId="0" fontId="23" fillId="8" borderId="19" xfId="0" applyFont="1" applyFill="1" applyBorder="1" applyAlignment="1">
      <alignment horizontal="center" vertical="center"/>
    </xf>
    <xf numFmtId="2" fontId="23" fillId="0" borderId="7" xfId="78" applyNumberFormat="1" applyFont="1" applyBorder="1" applyAlignment="1">
      <alignment horizontal="center" vertical="top" wrapText="1"/>
    </xf>
    <xf numFmtId="0" fontId="23" fillId="8" borderId="11" xfId="0" applyFont="1" applyFill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center"/>
    </xf>
    <xf numFmtId="164" fontId="30" fillId="0" borderId="13" xfId="0" applyNumberFormat="1" applyFont="1" applyBorder="1" applyAlignment="1">
      <alignment horizontal="center" vertical="center"/>
    </xf>
    <xf numFmtId="8" fontId="30" fillId="0" borderId="13" xfId="0" applyNumberFormat="1" applyFont="1" applyBorder="1" applyAlignment="1">
      <alignment horizontal="center" vertical="center"/>
    </xf>
    <xf numFmtId="0" fontId="20" fillId="2" borderId="4" xfId="0" applyFont="1" applyFill="1" applyBorder="1" applyAlignment="1" applyProtection="1">
      <alignment horizontal="center"/>
      <protection locked="0"/>
    </xf>
    <xf numFmtId="0" fontId="20" fillId="0" borderId="12" xfId="0" applyFont="1" applyBorder="1" applyAlignment="1">
      <alignment horizontal="center"/>
    </xf>
    <xf numFmtId="44" fontId="20" fillId="0" borderId="0" xfId="1" applyFont="1" applyFill="1" applyBorder="1" applyAlignment="1">
      <alignment horizontal="center" wrapText="1"/>
    </xf>
    <xf numFmtId="0" fontId="36" fillId="6" borderId="0" xfId="0" applyFont="1" applyFill="1" applyAlignment="1">
      <alignment horizontal="center" vertical="center"/>
    </xf>
    <xf numFmtId="0" fontId="26" fillId="6" borderId="4" xfId="0" applyFont="1" applyFill="1" applyBorder="1" applyAlignment="1" applyProtection="1">
      <alignment horizontal="center"/>
      <protection locked="0"/>
    </xf>
    <xf numFmtId="0" fontId="26" fillId="6" borderId="0" xfId="0" applyFont="1" applyFill="1" applyAlignment="1" applyProtection="1">
      <alignment horizontal="center"/>
      <protection locked="0"/>
    </xf>
    <xf numFmtId="0" fontId="26" fillId="6" borderId="2" xfId="0" applyFont="1" applyFill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44" fontId="20" fillId="0" borderId="0" xfId="1" applyFont="1" applyBorder="1" applyAlignment="1" applyProtection="1">
      <alignment horizontal="center" wrapText="1"/>
    </xf>
    <xf numFmtId="8" fontId="19" fillId="0" borderId="12" xfId="0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44" fontId="20" fillId="0" borderId="2" xfId="1" applyFont="1" applyBorder="1" applyAlignment="1">
      <alignment horizontal="center" wrapText="1"/>
    </xf>
    <xf numFmtId="0" fontId="26" fillId="7" borderId="4" xfId="0" applyFont="1" applyFill="1" applyBorder="1" applyAlignment="1">
      <alignment horizontal="center"/>
    </xf>
    <xf numFmtId="0" fontId="26" fillId="7" borderId="0" xfId="0" applyFont="1" applyFill="1" applyAlignment="1">
      <alignment horizontal="center"/>
    </xf>
    <xf numFmtId="0" fontId="26" fillId="7" borderId="2" xfId="0" applyFont="1" applyFill="1" applyBorder="1" applyAlignment="1">
      <alignment horizontal="center"/>
    </xf>
    <xf numFmtId="0" fontId="46" fillId="7" borderId="0" xfId="0" applyFont="1" applyFill="1" applyAlignment="1">
      <alignment horizontal="center" vertical="center"/>
    </xf>
    <xf numFmtId="0" fontId="26" fillId="6" borderId="4" xfId="0" applyFont="1" applyFill="1" applyBorder="1" applyAlignment="1">
      <alignment horizontal="center"/>
    </xf>
    <xf numFmtId="0" fontId="26" fillId="6" borderId="0" xfId="0" applyFont="1" applyFill="1" applyAlignment="1">
      <alignment horizontal="center"/>
    </xf>
    <xf numFmtId="0" fontId="26" fillId="6" borderId="2" xfId="0" applyFont="1" applyFill="1" applyBorder="1" applyAlignment="1">
      <alignment horizontal="center"/>
    </xf>
    <xf numFmtId="44" fontId="20" fillId="0" borderId="0" xfId="1" applyFont="1" applyBorder="1" applyAlignment="1">
      <alignment horizontal="center" wrapText="1"/>
    </xf>
    <xf numFmtId="0" fontId="31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12" xfId="0" applyFont="1" applyBorder="1" applyAlignment="1">
      <alignment horizontal="left" vertical="center" wrapText="1"/>
    </xf>
    <xf numFmtId="0" fontId="37" fillId="0" borderId="0" xfId="0" applyFont="1" applyAlignment="1">
      <alignment horizontal="center" vertical="center" wrapText="1"/>
    </xf>
  </cellXfs>
  <cellStyles count="620">
    <cellStyle name="40% - Accent5 2" xfId="154" xr:uid="{FF5637BC-BDA8-4870-8BA5-12133AA5823D}"/>
    <cellStyle name="40% - Accent5 2 2" xfId="308" xr:uid="{7D3025D4-737B-456D-A16E-30D050586259}"/>
    <cellStyle name="40% - Accent5 2 2 2" xfId="616" xr:uid="{FC2701D5-B48D-4FAB-810C-473805BB6242}"/>
    <cellStyle name="40% - Accent5 2 3" xfId="462" xr:uid="{E12C01FB-1999-4690-9D81-AAAFCBF9D289}"/>
    <cellStyle name="Currency" xfId="1" builtinId="4"/>
    <cellStyle name="Normal" xfId="0" builtinId="0"/>
    <cellStyle name="Normal 2" xfId="3" xr:uid="{B1964804-D56F-4922-A6F6-F2BB5F31A8EA}"/>
    <cellStyle name="Normal 2 10" xfId="158" xr:uid="{91E4496E-1DCF-43AE-866E-9679C9A43B5E}"/>
    <cellStyle name="Normal 2 10 2" xfId="466" xr:uid="{9E43E894-0A75-468A-933C-1354F7276EAC}"/>
    <cellStyle name="Normal 2 11" xfId="312" xr:uid="{87CA6D49-5E18-46F5-B5A0-276B52CFB55C}"/>
    <cellStyle name="Normal 2 2" xfId="6" xr:uid="{26B8B9C6-02BB-45AD-AB0B-D42DCDC106C8}"/>
    <cellStyle name="Normal 2 2 2" xfId="10" xr:uid="{2B69BA69-8851-4811-A551-8EC2272ABAE1}"/>
    <cellStyle name="Normal 2 2 2 2" xfId="18" xr:uid="{2BC66D56-1D7A-433B-A02D-6C83AE96F837}"/>
    <cellStyle name="Normal 2 2 2 2 2" xfId="42" xr:uid="{FB3C1B22-96A2-4059-8FB9-0C2FD520A786}"/>
    <cellStyle name="Normal 2 2 2 2 2 2" xfId="118" xr:uid="{C45058D5-F2CE-4703-A1F1-1EBDD6CC816F}"/>
    <cellStyle name="Normal 2 2 2 2 2 2 2" xfId="272" xr:uid="{0BA04BA1-86E3-498A-8148-B2AC2639363B}"/>
    <cellStyle name="Normal 2 2 2 2 2 2 2 2" xfId="580" xr:uid="{B3F35F46-8E49-4D7D-8C65-8EEACEA5E37E}"/>
    <cellStyle name="Normal 2 2 2 2 2 2 3" xfId="426" xr:uid="{89EA43C8-5A2A-4567-9A69-5825BE823492}"/>
    <cellStyle name="Normal 2 2 2 2 2 3" xfId="197" xr:uid="{73BAC555-4B71-4571-877E-FDEF495DAF80}"/>
    <cellStyle name="Normal 2 2 2 2 2 3 2" xfId="505" xr:uid="{4113687E-7AD6-4198-953E-8E9AADC508AD}"/>
    <cellStyle name="Normal 2 2 2 2 2 4" xfId="351" xr:uid="{37696E58-A743-40E6-A7BF-4ABA447C3D2A}"/>
    <cellStyle name="Normal 2 2 2 2 3" xfId="66" xr:uid="{44F3529F-ADFE-4568-901B-541E13902C5C}"/>
    <cellStyle name="Normal 2 2 2 2 3 2" xfId="142" xr:uid="{65ACD891-CF73-4819-8ADF-E648441699D5}"/>
    <cellStyle name="Normal 2 2 2 2 3 2 2" xfId="296" xr:uid="{D02F1110-09B4-4330-B63D-60E27C15F4C6}"/>
    <cellStyle name="Normal 2 2 2 2 3 2 2 2" xfId="604" xr:uid="{70AB2A9B-0DB5-44C1-BED1-F713A8BC0CF7}"/>
    <cellStyle name="Normal 2 2 2 2 3 2 3" xfId="450" xr:uid="{7DBA655A-0742-4F90-90CC-F20C87FD29F7}"/>
    <cellStyle name="Normal 2 2 2 2 3 3" xfId="221" xr:uid="{23792292-C476-4696-BE7F-D36B345BE8A2}"/>
    <cellStyle name="Normal 2 2 2 2 3 3 2" xfId="529" xr:uid="{1E7CFD4C-82D1-4ACE-ADBA-44AB973672F9}"/>
    <cellStyle name="Normal 2 2 2 2 3 4" xfId="375" xr:uid="{23C17A46-1990-47DD-A002-107114D2B50A}"/>
    <cellStyle name="Normal 2 2 2 2 4" xfId="94" xr:uid="{25FECA06-D5DB-4EF1-8FC0-C8AB27ACE831}"/>
    <cellStyle name="Normal 2 2 2 2 4 2" xfId="248" xr:uid="{65A6ED61-F1B5-465C-95BE-EF6F12B88DFD}"/>
    <cellStyle name="Normal 2 2 2 2 4 2 2" xfId="556" xr:uid="{88A22DB0-C7DA-4169-9575-588FB1468DB9}"/>
    <cellStyle name="Normal 2 2 2 2 4 3" xfId="402" xr:uid="{72CA6353-AD6E-4F07-9652-F5F80048EC2C}"/>
    <cellStyle name="Normal 2 2 2 2 5" xfId="173" xr:uid="{A4EE3202-1444-448E-9D48-D4A76930A2BF}"/>
    <cellStyle name="Normal 2 2 2 2 5 2" xfId="481" xr:uid="{D55702FE-8571-451F-B10F-46D54E4FC0DD}"/>
    <cellStyle name="Normal 2 2 2 2 6" xfId="327" xr:uid="{06697983-CF68-4780-BE74-35757C43105D}"/>
    <cellStyle name="Normal 2 2 2 3" xfId="26" xr:uid="{7785B5E0-FD56-43B5-BEAF-B4AB5B917343}"/>
    <cellStyle name="Normal 2 2 2 3 2" xfId="50" xr:uid="{96E5A612-9F54-4FE0-B92A-3378DD622D09}"/>
    <cellStyle name="Normal 2 2 2 3 2 2" xfId="126" xr:uid="{58C89AE9-6C5F-4DF4-A7FB-630031A1D6D7}"/>
    <cellStyle name="Normal 2 2 2 3 2 2 2" xfId="280" xr:uid="{C935A50C-9017-4DD4-B5E3-1BC5348BC10F}"/>
    <cellStyle name="Normal 2 2 2 3 2 2 2 2" xfId="588" xr:uid="{79300434-0956-4140-95C4-B0E9638064FB}"/>
    <cellStyle name="Normal 2 2 2 3 2 2 3" xfId="434" xr:uid="{B1E2C3FB-61C2-4051-9845-FF76EA65BFC7}"/>
    <cellStyle name="Normal 2 2 2 3 2 3" xfId="205" xr:uid="{ADE3A667-576B-4E38-BAFB-2DB557D24AC0}"/>
    <cellStyle name="Normal 2 2 2 3 2 3 2" xfId="513" xr:uid="{0F48F85A-13F3-4C64-9739-7777896D7E22}"/>
    <cellStyle name="Normal 2 2 2 3 2 4" xfId="359" xr:uid="{E298B7E8-2175-4A18-BD1E-2DB9250F9CC7}"/>
    <cellStyle name="Normal 2 2 2 3 3" xfId="74" xr:uid="{86A4378E-A875-49DC-9EF6-C7392A13CA43}"/>
    <cellStyle name="Normal 2 2 2 3 3 2" xfId="150" xr:uid="{86AD3DDF-8768-4D60-A9E4-76505658326D}"/>
    <cellStyle name="Normal 2 2 2 3 3 2 2" xfId="304" xr:uid="{EFE82102-8131-4445-A02A-90D69903CBAB}"/>
    <cellStyle name="Normal 2 2 2 3 3 2 2 2" xfId="612" xr:uid="{EE1B1169-BC1C-45D3-9658-E40DD460401C}"/>
    <cellStyle name="Normal 2 2 2 3 3 2 3" xfId="458" xr:uid="{C14A1423-C19F-4A4F-B9FF-9A4665EB35BB}"/>
    <cellStyle name="Normal 2 2 2 3 3 3" xfId="229" xr:uid="{C98C0AD0-34F1-4336-A7FB-524C90A5ED9C}"/>
    <cellStyle name="Normal 2 2 2 3 3 3 2" xfId="537" xr:uid="{10F59D8C-91DC-4291-B77A-55FBEB12067A}"/>
    <cellStyle name="Normal 2 2 2 3 3 4" xfId="383" xr:uid="{F3B19C52-3365-4D51-AA78-61BAA4159F28}"/>
    <cellStyle name="Normal 2 2 2 3 4" xfId="102" xr:uid="{A35D4F26-586F-4002-B389-9628A865A403}"/>
    <cellStyle name="Normal 2 2 2 3 4 2" xfId="256" xr:uid="{F3D9F0A5-B1E2-467A-B086-28A540234792}"/>
    <cellStyle name="Normal 2 2 2 3 4 2 2" xfId="564" xr:uid="{486A8699-D775-488A-A40C-5F9088AF8CA6}"/>
    <cellStyle name="Normal 2 2 2 3 4 3" xfId="410" xr:uid="{05F91CF0-844E-4F90-BF7E-5F75C866D8E2}"/>
    <cellStyle name="Normal 2 2 2 3 5" xfId="181" xr:uid="{50BBA691-3509-4514-8796-F97BE743A256}"/>
    <cellStyle name="Normal 2 2 2 3 5 2" xfId="489" xr:uid="{C3597769-3523-49AE-8657-14ED3A90E1B0}"/>
    <cellStyle name="Normal 2 2 2 3 6" xfId="335" xr:uid="{24227E4C-924F-4367-87A6-E69DF08465DE}"/>
    <cellStyle name="Normal 2 2 2 4" xfId="34" xr:uid="{79AF50DD-9E0F-48FE-8801-D1759587C575}"/>
    <cellStyle name="Normal 2 2 2 4 2" xfId="110" xr:uid="{DC674D5D-BE91-4ED3-8A28-2476E55E06BB}"/>
    <cellStyle name="Normal 2 2 2 4 2 2" xfId="264" xr:uid="{725C2072-24FE-4676-A704-2C59B6E0C95B}"/>
    <cellStyle name="Normal 2 2 2 4 2 2 2" xfId="572" xr:uid="{EB26A546-D2E7-4ADF-B0B3-10BF438AAFAD}"/>
    <cellStyle name="Normal 2 2 2 4 2 3" xfId="418" xr:uid="{5D05390A-8C1F-4079-A97C-41AFAB9A1C27}"/>
    <cellStyle name="Normal 2 2 2 4 3" xfId="189" xr:uid="{9463E1CD-7DE3-43C6-8BE4-B7501CC434FE}"/>
    <cellStyle name="Normal 2 2 2 4 3 2" xfId="497" xr:uid="{38EEE87E-87B7-4651-AECA-5A52885433BF}"/>
    <cellStyle name="Normal 2 2 2 4 4" xfId="343" xr:uid="{853BA52D-B140-4574-A8E7-4C1FC73B3F99}"/>
    <cellStyle name="Normal 2 2 2 5" xfId="58" xr:uid="{9F37CA6C-B91A-4604-80C3-EBA08A33A5C1}"/>
    <cellStyle name="Normal 2 2 2 5 2" xfId="134" xr:uid="{B430163E-4ECE-4C0A-B540-6A7416AD1D62}"/>
    <cellStyle name="Normal 2 2 2 5 2 2" xfId="288" xr:uid="{BCB07E98-85B4-49D9-9C3C-DD3A945380C5}"/>
    <cellStyle name="Normal 2 2 2 5 2 2 2" xfId="596" xr:uid="{77B86F19-3742-4C59-BB84-A7286A61EE85}"/>
    <cellStyle name="Normal 2 2 2 5 2 3" xfId="442" xr:uid="{9C531217-E72F-48FA-84DB-A155C15FA829}"/>
    <cellStyle name="Normal 2 2 2 5 3" xfId="213" xr:uid="{AF617318-BB5A-4213-9182-8EEE0493435F}"/>
    <cellStyle name="Normal 2 2 2 5 3 2" xfId="521" xr:uid="{32012AD3-8EEF-4831-ABD2-FD5745BE2302}"/>
    <cellStyle name="Normal 2 2 2 5 4" xfId="367" xr:uid="{14D11A5A-747B-4A04-8536-A0D4E9569E18}"/>
    <cellStyle name="Normal 2 2 2 6" xfId="86" xr:uid="{DB2B768C-2B15-49B6-96D6-9052F375E287}"/>
    <cellStyle name="Normal 2 2 2 6 2" xfId="240" xr:uid="{7F3C515A-90A0-4FD8-9237-2B8593DDF04A}"/>
    <cellStyle name="Normal 2 2 2 6 2 2" xfId="548" xr:uid="{DFB3FE1A-F448-42A8-A026-C259673EE018}"/>
    <cellStyle name="Normal 2 2 2 6 3" xfId="394" xr:uid="{E762C495-96CD-4039-9AF4-13B2B506B7F3}"/>
    <cellStyle name="Normal 2 2 2 7" xfId="165" xr:uid="{99D9FF7A-B39B-4FFA-A5D5-B5DE0BA4AEF5}"/>
    <cellStyle name="Normal 2 2 2 7 2" xfId="473" xr:uid="{88F04A3C-F4DB-4BAD-904D-1DD35699F5B9}"/>
    <cellStyle name="Normal 2 2 2 8" xfId="319" xr:uid="{39D285EB-96D1-4EA1-8AA0-5C3DD8429960}"/>
    <cellStyle name="Normal 2 2 3" xfId="14" xr:uid="{48B3D732-4960-4901-AB82-DE6E37F76281}"/>
    <cellStyle name="Normal 2 2 3 2" xfId="38" xr:uid="{5FC81E3A-5E68-40BF-B2D5-B55EA2954F94}"/>
    <cellStyle name="Normal 2 2 3 2 2" xfId="114" xr:uid="{2935CED8-C79F-418A-8A0B-424E248569B6}"/>
    <cellStyle name="Normal 2 2 3 2 2 2" xfId="268" xr:uid="{532DDF32-C723-4692-B60A-25D1A2B670F1}"/>
    <cellStyle name="Normal 2 2 3 2 2 2 2" xfId="576" xr:uid="{1E6C6383-51F7-497B-8763-9039D62EB7D6}"/>
    <cellStyle name="Normal 2 2 3 2 2 3" xfId="422" xr:uid="{841040DC-0362-4EA3-B405-514E2EF2CA12}"/>
    <cellStyle name="Normal 2 2 3 2 3" xfId="193" xr:uid="{0760053A-8631-4484-B263-8F6FCEF86BC0}"/>
    <cellStyle name="Normal 2 2 3 2 3 2" xfId="501" xr:uid="{7734F3E1-3C69-4839-96E0-D724F9C70A59}"/>
    <cellStyle name="Normal 2 2 3 2 4" xfId="347" xr:uid="{5A6D174F-4F8B-4B6A-931C-259CEE146F6F}"/>
    <cellStyle name="Normal 2 2 3 3" xfId="62" xr:uid="{38EE37DB-222F-4CDA-B282-BEA24CD2380F}"/>
    <cellStyle name="Normal 2 2 3 3 2" xfId="138" xr:uid="{CC3204F9-D4BE-46FC-AA03-D555B90E48D2}"/>
    <cellStyle name="Normal 2 2 3 3 2 2" xfId="292" xr:uid="{01E56980-B1B8-4189-915B-C3F0EFF75CBC}"/>
    <cellStyle name="Normal 2 2 3 3 2 2 2" xfId="600" xr:uid="{5C51407B-7068-4040-9A8B-BF60C2EF9A2E}"/>
    <cellStyle name="Normal 2 2 3 3 2 3" xfId="446" xr:uid="{BEB3FDE4-D022-4B24-9BAB-523D6A66EAE8}"/>
    <cellStyle name="Normal 2 2 3 3 3" xfId="217" xr:uid="{C53EB465-34EC-4A76-B044-2565405CF3BF}"/>
    <cellStyle name="Normal 2 2 3 3 3 2" xfId="525" xr:uid="{F27B6EAF-5EDA-4FAB-9CC4-3863316E02CD}"/>
    <cellStyle name="Normal 2 2 3 3 4" xfId="371" xr:uid="{377EB0B3-0C7B-4CD7-B7B9-22781B8E568D}"/>
    <cellStyle name="Normal 2 2 3 4" xfId="90" xr:uid="{2BE5A910-0FC3-4EFA-A647-C1B22A68DC45}"/>
    <cellStyle name="Normal 2 2 3 4 2" xfId="244" xr:uid="{19046006-4397-4CA4-9F34-7A1B33FBAD8A}"/>
    <cellStyle name="Normal 2 2 3 4 2 2" xfId="552" xr:uid="{18CA8BB2-DA3E-46A2-A066-F4DC2009CB42}"/>
    <cellStyle name="Normal 2 2 3 4 3" xfId="398" xr:uid="{30F43BF4-6BCE-46ED-A899-000905F99452}"/>
    <cellStyle name="Normal 2 2 3 5" xfId="169" xr:uid="{8F2F0207-31CD-4095-94A2-122FB4AAE3C9}"/>
    <cellStyle name="Normal 2 2 3 5 2" xfId="477" xr:uid="{ED3779E0-8AD4-4AF3-904D-8F82BA716043}"/>
    <cellStyle name="Normal 2 2 3 6" xfId="323" xr:uid="{3E501FFF-FC7A-4AED-B9DE-C47552AC3D8F}"/>
    <cellStyle name="Normal 2 2 4" xfId="22" xr:uid="{00BBC9DC-385A-4B77-8395-22C9E3C99382}"/>
    <cellStyle name="Normal 2 2 4 2" xfId="46" xr:uid="{A42AE367-27A8-470A-8A59-2A9AFCC78B71}"/>
    <cellStyle name="Normal 2 2 4 2 2" xfId="122" xr:uid="{D93AA4A5-8CE7-4A03-B206-27253E7A56E3}"/>
    <cellStyle name="Normal 2 2 4 2 2 2" xfId="276" xr:uid="{6476C75C-7A0C-4318-BC89-BB5A495A13B7}"/>
    <cellStyle name="Normal 2 2 4 2 2 2 2" xfId="584" xr:uid="{B2FBCAD6-D1D6-40A2-949E-371E4635898D}"/>
    <cellStyle name="Normal 2 2 4 2 2 3" xfId="430" xr:uid="{965B63E8-84C8-413D-9CD7-DEBB04DD5124}"/>
    <cellStyle name="Normal 2 2 4 2 3" xfId="201" xr:uid="{C9ADCD5C-F75D-4496-A2D9-B36320653298}"/>
    <cellStyle name="Normal 2 2 4 2 3 2" xfId="509" xr:uid="{A5A025E7-1FA4-4C48-B4AB-F0C88932163D}"/>
    <cellStyle name="Normal 2 2 4 2 4" xfId="355" xr:uid="{3055204D-E4D4-4D50-946C-9EF18E8C83C0}"/>
    <cellStyle name="Normal 2 2 4 3" xfId="70" xr:uid="{B1E75337-8A95-4FC5-9208-EDA20CBF475C}"/>
    <cellStyle name="Normal 2 2 4 3 2" xfId="146" xr:uid="{78782ED5-39E6-43A1-B9A1-C9D31FCC3530}"/>
    <cellStyle name="Normal 2 2 4 3 2 2" xfId="300" xr:uid="{53D3A516-730C-4243-80A3-5353E8790771}"/>
    <cellStyle name="Normal 2 2 4 3 2 2 2" xfId="608" xr:uid="{49A0AC10-9B2F-4766-AF73-0640B16C6D23}"/>
    <cellStyle name="Normal 2 2 4 3 2 3" xfId="454" xr:uid="{7483982D-65B2-4E12-A8FC-34AD25E6D074}"/>
    <cellStyle name="Normal 2 2 4 3 3" xfId="225" xr:uid="{ACCCD2A9-E5F2-4094-831B-D6F3660D632F}"/>
    <cellStyle name="Normal 2 2 4 3 3 2" xfId="533" xr:uid="{C4D6A6BA-05D2-44A6-9706-1C4C55CAC720}"/>
    <cellStyle name="Normal 2 2 4 3 4" xfId="379" xr:uid="{A694CA41-0A52-44BE-980D-FF910445E121}"/>
    <cellStyle name="Normal 2 2 4 4" xfId="98" xr:uid="{1DAA9BD1-E2A6-4680-A1F0-89B3645C385C}"/>
    <cellStyle name="Normal 2 2 4 4 2" xfId="252" xr:uid="{BAA3B4C1-64FD-4692-9402-5A0115201A82}"/>
    <cellStyle name="Normal 2 2 4 4 2 2" xfId="560" xr:uid="{2F06C8A5-31AE-4503-B083-273D384830D1}"/>
    <cellStyle name="Normal 2 2 4 4 3" xfId="406" xr:uid="{EB5E731E-4303-4893-A67F-538B0544F2A6}"/>
    <cellStyle name="Normal 2 2 4 5" xfId="177" xr:uid="{E94199DF-1943-4FE0-8FCD-E13C60F3EB13}"/>
    <cellStyle name="Normal 2 2 4 5 2" xfId="485" xr:uid="{D58FAAA9-06FD-4E62-A3CF-31C601456AEF}"/>
    <cellStyle name="Normal 2 2 4 6" xfId="331" xr:uid="{9C7F47DC-AA56-4CD4-8E0E-D339761634C5}"/>
    <cellStyle name="Normal 2 2 5" xfId="30" xr:uid="{72ACB17F-7DD0-41B1-9227-5AFCDCE01D31}"/>
    <cellStyle name="Normal 2 2 5 2" xfId="106" xr:uid="{C7424E58-82EE-4A76-81FB-32713348B345}"/>
    <cellStyle name="Normal 2 2 5 2 2" xfId="260" xr:uid="{EEB2DA91-18E8-4EB7-8D9C-BC26EEE97C18}"/>
    <cellStyle name="Normal 2 2 5 2 2 2" xfId="568" xr:uid="{EA87695C-7C6C-4A8A-895A-B9B1D6BA735B}"/>
    <cellStyle name="Normal 2 2 5 2 3" xfId="414" xr:uid="{71F8BF96-51BF-412A-8E94-BB5321FD4158}"/>
    <cellStyle name="Normal 2 2 5 3" xfId="185" xr:uid="{A10D7912-9812-47F2-A2B5-3B82ACE3457B}"/>
    <cellStyle name="Normal 2 2 5 3 2" xfId="493" xr:uid="{B3D26EF5-3575-4BA7-885E-DC8675984B5B}"/>
    <cellStyle name="Normal 2 2 5 4" xfId="339" xr:uid="{06E3ED6D-DD81-47C3-A5E8-B91577A19FC1}"/>
    <cellStyle name="Normal 2 2 6" xfId="54" xr:uid="{BE96626A-412E-4EA0-8C91-170B354AECC0}"/>
    <cellStyle name="Normal 2 2 6 2" xfId="130" xr:uid="{C8722BAA-EDE1-4A26-8A5B-494191C4F474}"/>
    <cellStyle name="Normal 2 2 6 2 2" xfId="284" xr:uid="{67EEE216-1680-4659-A6F1-AB7E47621A3F}"/>
    <cellStyle name="Normal 2 2 6 2 2 2" xfId="592" xr:uid="{E5C42B20-5CB9-4592-A2E7-F017A6531495}"/>
    <cellStyle name="Normal 2 2 6 2 3" xfId="438" xr:uid="{388DE396-A2F5-4DE6-A372-EAF6312E0563}"/>
    <cellStyle name="Normal 2 2 6 3" xfId="209" xr:uid="{409919E6-0697-4DBD-A14C-6E8A8AAD8094}"/>
    <cellStyle name="Normal 2 2 6 3 2" xfId="517" xr:uid="{EF1B22C8-50A8-4FBD-B3C4-8A93D463A008}"/>
    <cellStyle name="Normal 2 2 6 4" xfId="363" xr:uid="{227C63F8-D3FB-4335-8741-0F007578E72B}"/>
    <cellStyle name="Normal 2 2 7" xfId="82" xr:uid="{427E9737-8DBE-44DD-A59B-7935F8E06C38}"/>
    <cellStyle name="Normal 2 2 7 2" xfId="236" xr:uid="{CEEB0CE1-7163-4C56-8E08-2A83CC7F291E}"/>
    <cellStyle name="Normal 2 2 7 2 2" xfId="544" xr:uid="{BFBD9026-72F3-42CF-A442-B18F622749BD}"/>
    <cellStyle name="Normal 2 2 7 3" xfId="390" xr:uid="{775F0B5B-000B-4487-A099-A9741A1DA10F}"/>
    <cellStyle name="Normal 2 2 8" xfId="161" xr:uid="{92D4E441-AF82-4762-936E-ACB8D1B4EEFA}"/>
    <cellStyle name="Normal 2 2 8 2" xfId="469" xr:uid="{1570F070-1977-439F-BBC7-58F3D497E4D4}"/>
    <cellStyle name="Normal 2 2 9" xfId="315" xr:uid="{D7798C47-1BDA-4AB9-80BE-3683619154E2}"/>
    <cellStyle name="Normal 2 3" xfId="7" xr:uid="{845784EE-0481-4641-96F9-A97E877DD09E}"/>
    <cellStyle name="Normal 2 3 2" xfId="15" xr:uid="{E92D428F-74CF-43F8-8AA1-20E86A25AF1C}"/>
    <cellStyle name="Normal 2 3 2 2" xfId="39" xr:uid="{29335CA9-3BCE-4228-BC5B-0DE8C5A83AA9}"/>
    <cellStyle name="Normal 2 3 2 2 2" xfId="115" xr:uid="{F0CBEAD9-1288-4509-BC36-385C8F5A4F4F}"/>
    <cellStyle name="Normal 2 3 2 2 2 2" xfId="269" xr:uid="{3904BB35-FC4F-45B8-A693-9DA4F13448B0}"/>
    <cellStyle name="Normal 2 3 2 2 2 2 2" xfId="577" xr:uid="{FE1171BA-78E9-465A-BFED-D2EB798AFBB7}"/>
    <cellStyle name="Normal 2 3 2 2 2 3" xfId="423" xr:uid="{ED3DAB8A-22BE-44DD-9FEB-AF07E8594D37}"/>
    <cellStyle name="Normal 2 3 2 2 3" xfId="194" xr:uid="{22A0194C-F580-4EAE-8711-0BE51B3D549C}"/>
    <cellStyle name="Normal 2 3 2 2 3 2" xfId="502" xr:uid="{6F886895-83B5-45CE-B6FB-B93B5BDD5CCD}"/>
    <cellStyle name="Normal 2 3 2 2 4" xfId="348" xr:uid="{F69CD25A-BBA7-478F-AE49-8CC11F5ADA8F}"/>
    <cellStyle name="Normal 2 3 2 3" xfId="63" xr:uid="{A79D812F-4A12-49CF-AAF4-5CF161D948E4}"/>
    <cellStyle name="Normal 2 3 2 3 2" xfId="139" xr:uid="{BC3AB8BD-4A34-444F-9E09-A40666518BA1}"/>
    <cellStyle name="Normal 2 3 2 3 2 2" xfId="293" xr:uid="{E1EB3F11-0629-429C-AAFF-18F274561CD1}"/>
    <cellStyle name="Normal 2 3 2 3 2 2 2" xfId="601" xr:uid="{52A08AA1-2756-4548-B054-59E2E43EC79F}"/>
    <cellStyle name="Normal 2 3 2 3 2 3" xfId="447" xr:uid="{ED72E02D-6B37-4C97-89D5-AF5390A7BC79}"/>
    <cellStyle name="Normal 2 3 2 3 3" xfId="218" xr:uid="{D2ADDB61-5539-4894-9A6B-7CC15DE928F7}"/>
    <cellStyle name="Normal 2 3 2 3 3 2" xfId="526" xr:uid="{53117E0F-2FF1-41BA-9215-C4BB8FEA37CC}"/>
    <cellStyle name="Normal 2 3 2 3 4" xfId="372" xr:uid="{C805790E-EDED-4C5A-9DC2-EAC6EDF7A3C7}"/>
    <cellStyle name="Normal 2 3 2 4" xfId="91" xr:uid="{C620F772-7696-434F-A2B2-7DF4501672BD}"/>
    <cellStyle name="Normal 2 3 2 4 2" xfId="245" xr:uid="{D4212CEB-0428-430B-A641-0288EF40BF62}"/>
    <cellStyle name="Normal 2 3 2 4 2 2" xfId="553" xr:uid="{5C1BE70D-641A-4721-9FAB-E2470264145B}"/>
    <cellStyle name="Normal 2 3 2 4 3" xfId="399" xr:uid="{52930E28-18F5-4C37-B64D-A23615A91306}"/>
    <cellStyle name="Normal 2 3 2 5" xfId="170" xr:uid="{24048910-8B4C-455C-A48E-4EE062CB40DB}"/>
    <cellStyle name="Normal 2 3 2 5 2" xfId="478" xr:uid="{9323DE19-88D5-4BEB-85E5-CCDD3671A0F1}"/>
    <cellStyle name="Normal 2 3 2 6" xfId="324" xr:uid="{0CCBF400-60B2-4EBE-A7F8-596EB70EB181}"/>
    <cellStyle name="Normal 2 3 3" xfId="23" xr:uid="{588E5028-5889-445A-8076-399C9E44421E}"/>
    <cellStyle name="Normal 2 3 3 2" xfId="47" xr:uid="{B035C8A1-07FC-4633-94A3-0134427FAFF9}"/>
    <cellStyle name="Normal 2 3 3 2 2" xfId="123" xr:uid="{E10112AE-CDC1-4517-A96F-1368C35F85B4}"/>
    <cellStyle name="Normal 2 3 3 2 2 2" xfId="277" xr:uid="{B57C874D-ACB3-416E-A18E-049DED69237C}"/>
    <cellStyle name="Normal 2 3 3 2 2 2 2" xfId="585" xr:uid="{2002C2A4-9B3C-402F-BB64-80D358F58E88}"/>
    <cellStyle name="Normal 2 3 3 2 2 3" xfId="431" xr:uid="{51F095F0-6E37-40A9-A3B9-5CB51ECAE8F0}"/>
    <cellStyle name="Normal 2 3 3 2 3" xfId="202" xr:uid="{AB402E6D-432F-46E1-9AFA-2B96B632D7D5}"/>
    <cellStyle name="Normal 2 3 3 2 3 2" xfId="510" xr:uid="{E12F56D6-61AE-4531-8DC8-4ED1B14DF05B}"/>
    <cellStyle name="Normal 2 3 3 2 4" xfId="356" xr:uid="{0CFBF941-66F9-4F7E-9238-FF176E0F4BAF}"/>
    <cellStyle name="Normal 2 3 3 3" xfId="71" xr:uid="{7D1B09B0-59D7-4BB4-8561-8550227B8762}"/>
    <cellStyle name="Normal 2 3 3 3 2" xfId="147" xr:uid="{DC551CDB-1C2D-4D85-B6B7-C170656127FB}"/>
    <cellStyle name="Normal 2 3 3 3 2 2" xfId="301" xr:uid="{9CD1D324-5A41-44EE-95D3-360B3E534106}"/>
    <cellStyle name="Normal 2 3 3 3 2 2 2" xfId="609" xr:uid="{D996852F-3DEC-467C-8194-9EEFAE372259}"/>
    <cellStyle name="Normal 2 3 3 3 2 3" xfId="455" xr:uid="{5F3609EF-5C74-4020-A195-B6AD215B9F84}"/>
    <cellStyle name="Normal 2 3 3 3 3" xfId="226" xr:uid="{B7BE1E33-68AD-44B9-AAB1-3CB334EF0612}"/>
    <cellStyle name="Normal 2 3 3 3 3 2" xfId="534" xr:uid="{6B443BB5-5F36-4FDA-AFA9-72B5FC8DC3E9}"/>
    <cellStyle name="Normal 2 3 3 3 4" xfId="380" xr:uid="{C56F331B-7084-45A0-A494-EBEC3AD820F7}"/>
    <cellStyle name="Normal 2 3 3 4" xfId="99" xr:uid="{3595DBDF-9076-47E2-8DC2-6F153EEB95B0}"/>
    <cellStyle name="Normal 2 3 3 4 2" xfId="253" xr:uid="{76A9706A-4D22-4CA1-965F-7B9884D2C7E6}"/>
    <cellStyle name="Normal 2 3 3 4 2 2" xfId="561" xr:uid="{13E9883A-17DF-42D0-AD57-9B3C2863459C}"/>
    <cellStyle name="Normal 2 3 3 4 3" xfId="407" xr:uid="{D4ABE379-2777-4289-8300-20E0D7276886}"/>
    <cellStyle name="Normal 2 3 3 5" xfId="178" xr:uid="{154AAD79-34DE-46B8-90D9-0E7A8B58C83E}"/>
    <cellStyle name="Normal 2 3 3 5 2" xfId="486" xr:uid="{A9B1F819-D6D5-45A0-9B45-EB60C1F00D49}"/>
    <cellStyle name="Normal 2 3 3 6" xfId="332" xr:uid="{C4A06443-3FDC-43FD-828D-4B975C555435}"/>
    <cellStyle name="Normal 2 3 4" xfId="31" xr:uid="{ED2B5C4E-D78B-43BE-9F40-E8A2486143DE}"/>
    <cellStyle name="Normal 2 3 4 2" xfId="107" xr:uid="{A11BC7A7-EF11-436C-A4B5-E0E6C603E9FE}"/>
    <cellStyle name="Normal 2 3 4 2 2" xfId="261" xr:uid="{E498FAD9-0A1D-41DA-92D5-E6A15F0D4172}"/>
    <cellStyle name="Normal 2 3 4 2 2 2" xfId="569" xr:uid="{8CCDDFEB-5804-454F-8095-C53448367541}"/>
    <cellStyle name="Normal 2 3 4 2 3" xfId="415" xr:uid="{FB3090FD-7DA0-4B4D-9711-A34026BF8616}"/>
    <cellStyle name="Normal 2 3 4 3" xfId="186" xr:uid="{40E5FFA0-F71C-4B52-B660-EB7091966FAD}"/>
    <cellStyle name="Normal 2 3 4 3 2" xfId="494" xr:uid="{74C6BCCA-50B4-4167-A335-9355964F20C5}"/>
    <cellStyle name="Normal 2 3 4 4" xfId="340" xr:uid="{137B7FF3-705B-4802-83DE-D3E35859521F}"/>
    <cellStyle name="Normal 2 3 5" xfId="55" xr:uid="{49A59664-84FE-499B-922D-7F3F121EE04C}"/>
    <cellStyle name="Normal 2 3 5 2" xfId="131" xr:uid="{AB9ED14A-4E40-407B-93A5-F50D33274C7B}"/>
    <cellStyle name="Normal 2 3 5 2 2" xfId="285" xr:uid="{11DE3627-CE97-4957-960D-CBF785B13A16}"/>
    <cellStyle name="Normal 2 3 5 2 2 2" xfId="593" xr:uid="{09F0A92D-64A5-4607-84AD-D34432E510A4}"/>
    <cellStyle name="Normal 2 3 5 2 3" xfId="439" xr:uid="{15AFF950-64BD-45DE-A902-693BF565291B}"/>
    <cellStyle name="Normal 2 3 5 3" xfId="210" xr:uid="{A17EE738-5466-469B-B201-127DD3D948AE}"/>
    <cellStyle name="Normal 2 3 5 3 2" xfId="518" xr:uid="{8AAF88C3-2BF9-42C8-A5A5-A10E05D8114A}"/>
    <cellStyle name="Normal 2 3 5 4" xfId="364" xr:uid="{BBB8BC66-09A1-4C58-8B70-A94765D7C92E}"/>
    <cellStyle name="Normal 2 3 6" xfId="83" xr:uid="{BB14F62E-0F16-4BC4-8639-30F084B3A81C}"/>
    <cellStyle name="Normal 2 3 6 2" xfId="237" xr:uid="{ADACDD33-2B6E-4794-B2E1-053203CA8B57}"/>
    <cellStyle name="Normal 2 3 6 2 2" xfId="545" xr:uid="{C7DC062C-1207-412D-B1E8-E22F433073F8}"/>
    <cellStyle name="Normal 2 3 6 3" xfId="391" xr:uid="{3E636C36-DB06-463D-BE7B-1DB9276A6EE7}"/>
    <cellStyle name="Normal 2 3 7" xfId="162" xr:uid="{13067DFA-1A5A-4AE6-B3DA-A128001362B5}"/>
    <cellStyle name="Normal 2 3 7 2" xfId="470" xr:uid="{0CD9CAF1-F4FF-4E0F-B0ED-A6F9E0C0CC6F}"/>
    <cellStyle name="Normal 2 3 8" xfId="316" xr:uid="{34B711A5-5169-4342-91DC-BC1C4A6A95FE}"/>
    <cellStyle name="Normal 2 4" xfId="11" xr:uid="{7EE3041C-A6FF-4424-9FAA-432986013143}"/>
    <cellStyle name="Normal 2 4 2" xfId="35" xr:uid="{29FD34BC-D362-44CB-9F39-6E100477A89A}"/>
    <cellStyle name="Normal 2 4 2 2" xfId="111" xr:uid="{E61F9C9A-418B-47F6-A311-EDD4A0B2DD72}"/>
    <cellStyle name="Normal 2 4 2 2 2" xfId="265" xr:uid="{71CA8288-0D97-4A51-A460-5CFFFBD75692}"/>
    <cellStyle name="Normal 2 4 2 2 2 2" xfId="573" xr:uid="{E1E85B9F-9338-4C56-A6B8-B05FA43B19D2}"/>
    <cellStyle name="Normal 2 4 2 2 3" xfId="419" xr:uid="{08925C95-B483-46DB-AD77-278CF323DEA6}"/>
    <cellStyle name="Normal 2 4 2 3" xfId="190" xr:uid="{130C9DB6-BE5E-44DE-BC64-99C12F84988D}"/>
    <cellStyle name="Normal 2 4 2 3 2" xfId="498" xr:uid="{596C2B0A-E978-4572-8C3C-147ADF778A43}"/>
    <cellStyle name="Normal 2 4 2 4" xfId="344" xr:uid="{4072FA9A-C7E5-465A-BDD7-C4442BE78AC7}"/>
    <cellStyle name="Normal 2 4 3" xfId="59" xr:uid="{69287933-2678-4AC5-8D67-9DF7A6BB5451}"/>
    <cellStyle name="Normal 2 4 3 2" xfId="135" xr:uid="{D8308808-1701-4EE4-A29A-8BF62E17E0E9}"/>
    <cellStyle name="Normal 2 4 3 2 2" xfId="289" xr:uid="{787E4292-14F0-45B9-BA12-98A8904E6CAD}"/>
    <cellStyle name="Normal 2 4 3 2 2 2" xfId="597" xr:uid="{34E576B3-74D6-4376-B398-8CC0BE68D7DC}"/>
    <cellStyle name="Normal 2 4 3 2 3" xfId="443" xr:uid="{5951D85B-F245-465F-814A-13682DB13667}"/>
    <cellStyle name="Normal 2 4 3 3" xfId="214" xr:uid="{D11A3AE2-EEA0-4A06-8806-D703FA634FDB}"/>
    <cellStyle name="Normal 2 4 3 3 2" xfId="522" xr:uid="{B8D1CEC8-B0E2-4F1B-BB11-3371D29DC7B2}"/>
    <cellStyle name="Normal 2 4 3 4" xfId="368" xr:uid="{1F2D04D8-4BA3-48AD-9D3B-09FDD414753C}"/>
    <cellStyle name="Normal 2 4 4" xfId="87" xr:uid="{C10B5854-2927-4B9C-B7D9-6D1821DE908C}"/>
    <cellStyle name="Normal 2 4 4 2" xfId="241" xr:uid="{67CDA70C-9C71-4684-A7AE-31C52F47FA2E}"/>
    <cellStyle name="Normal 2 4 4 2 2" xfId="549" xr:uid="{EAAD4998-94A1-4678-8243-FB766A445A05}"/>
    <cellStyle name="Normal 2 4 4 3" xfId="395" xr:uid="{3C25E22F-0A88-43C7-8547-B13898E8EB21}"/>
    <cellStyle name="Normal 2 4 5" xfId="166" xr:uid="{71CC1081-C137-4178-B091-279E57E7BACB}"/>
    <cellStyle name="Normal 2 4 5 2" xfId="474" xr:uid="{A0274043-A337-4C73-8B5E-EFA561C0D267}"/>
    <cellStyle name="Normal 2 4 6" xfId="320" xr:uid="{B137BAF1-8F20-416F-98F1-71AE80E22260}"/>
    <cellStyle name="Normal 2 5" xfId="19" xr:uid="{2506B113-5E46-401B-A4D0-98C617B6DA17}"/>
    <cellStyle name="Normal 2 5 2" xfId="43" xr:uid="{4BE32EFD-387D-42F3-83B0-CFEB0FB3EA74}"/>
    <cellStyle name="Normal 2 5 2 2" xfId="119" xr:uid="{1F8D7021-0384-474D-8670-F5C4CB1C35AF}"/>
    <cellStyle name="Normal 2 5 2 2 2" xfId="273" xr:uid="{5215F055-BB86-471C-99D4-D823C3366EBE}"/>
    <cellStyle name="Normal 2 5 2 2 2 2" xfId="581" xr:uid="{1E9068DC-46A3-4B39-A5B4-B063ECC4CA26}"/>
    <cellStyle name="Normal 2 5 2 2 3" xfId="427" xr:uid="{E226A665-EB16-42BB-9CA8-1E5612EB7E72}"/>
    <cellStyle name="Normal 2 5 2 3" xfId="198" xr:uid="{3B84B465-D5F2-4D28-9C9C-AB7452AAFF45}"/>
    <cellStyle name="Normal 2 5 2 3 2" xfId="506" xr:uid="{5A061BC4-F206-4C8D-8538-DA40A34D2F1E}"/>
    <cellStyle name="Normal 2 5 2 4" xfId="352" xr:uid="{D6B5A688-9A42-4DD6-9E5B-4EE578725008}"/>
    <cellStyle name="Normal 2 5 3" xfId="67" xr:uid="{1D7E0BD2-CD8D-48B9-8CBE-5AF4DDDB1903}"/>
    <cellStyle name="Normal 2 5 3 2" xfId="143" xr:uid="{1D0BFA5A-49A2-439F-BBC9-573CBB6F8983}"/>
    <cellStyle name="Normal 2 5 3 2 2" xfId="297" xr:uid="{E880D109-E6B5-44B5-A762-60C353EE5AD8}"/>
    <cellStyle name="Normal 2 5 3 2 2 2" xfId="605" xr:uid="{7CD671EC-869C-4751-B8A8-94DF5CF56C5D}"/>
    <cellStyle name="Normal 2 5 3 2 3" xfId="451" xr:uid="{8913F15D-BA39-4742-B005-7670E6242FD1}"/>
    <cellStyle name="Normal 2 5 3 3" xfId="222" xr:uid="{CE8F60C3-EC51-4B10-AE6C-7C301CB62B3C}"/>
    <cellStyle name="Normal 2 5 3 3 2" xfId="530" xr:uid="{4C88E98A-89F9-4F30-8F07-32A54CA240D6}"/>
    <cellStyle name="Normal 2 5 3 4" xfId="376" xr:uid="{0BFE6E3C-AAAA-4974-A7D8-C87B0920D767}"/>
    <cellStyle name="Normal 2 5 4" xfId="95" xr:uid="{15C91FF1-A0F3-4735-AB32-A9643F0808DE}"/>
    <cellStyle name="Normal 2 5 4 2" xfId="249" xr:uid="{3994FE87-75DD-4FFE-9153-67640EA86245}"/>
    <cellStyle name="Normal 2 5 4 2 2" xfId="557" xr:uid="{E0B77BF6-FA97-4A7D-A2D4-DC7E0C1F5133}"/>
    <cellStyle name="Normal 2 5 4 3" xfId="403" xr:uid="{C9CDEDE5-1FCA-4078-B86E-CB778697A304}"/>
    <cellStyle name="Normal 2 5 5" xfId="174" xr:uid="{5617F401-9182-47FB-A9AB-D7F780285617}"/>
    <cellStyle name="Normal 2 5 5 2" xfId="482" xr:uid="{5CE869CF-76AC-415F-B3E7-0829BBC74E35}"/>
    <cellStyle name="Normal 2 5 6" xfId="328" xr:uid="{84126E3F-38F9-47B0-AB51-0752285A2D0D}"/>
    <cellStyle name="Normal 2 6" xfId="27" xr:uid="{8A31A222-D553-40BE-8970-BDF0FCF6F770}"/>
    <cellStyle name="Normal 2 6 2" xfId="103" xr:uid="{D31CB2EA-2301-4901-9EA9-5F1DAEAC5C6C}"/>
    <cellStyle name="Normal 2 6 2 2" xfId="257" xr:uid="{E29362A6-678B-4CCE-8FB2-AAB796838ACA}"/>
    <cellStyle name="Normal 2 6 2 2 2" xfId="565" xr:uid="{B5EEAF11-342D-498B-B37F-5061EA1147D5}"/>
    <cellStyle name="Normal 2 6 2 3" xfId="411" xr:uid="{49C80856-DEB3-4883-9842-2B9BE42110B8}"/>
    <cellStyle name="Normal 2 6 3" xfId="182" xr:uid="{C1DFF0ED-B7CA-45DC-9208-CA52CC2CF5D1}"/>
    <cellStyle name="Normal 2 6 3 2" xfId="490" xr:uid="{85441EEA-F473-4492-BB91-75693170EF67}"/>
    <cellStyle name="Normal 2 6 4" xfId="336" xr:uid="{64D27D10-9652-44FC-B351-C8C3F8D2A6A6}"/>
    <cellStyle name="Normal 2 7" xfId="51" xr:uid="{242121D4-5334-4715-957D-0D961848F5D2}"/>
    <cellStyle name="Normal 2 7 2" xfId="127" xr:uid="{CD43B1D6-03F2-407E-866A-C014FE21A0E5}"/>
    <cellStyle name="Normal 2 7 2 2" xfId="281" xr:uid="{206C6094-F609-49C6-BF58-F9495EA466A9}"/>
    <cellStyle name="Normal 2 7 2 2 2" xfId="589" xr:uid="{EC8064F3-4C44-4A0D-9439-45EB7CDA8321}"/>
    <cellStyle name="Normal 2 7 2 3" xfId="435" xr:uid="{46F13024-0C23-4FD4-9C35-A833A3F94724}"/>
    <cellStyle name="Normal 2 7 3" xfId="206" xr:uid="{A1B27B96-969A-4ED1-BADC-EA9D3161025A}"/>
    <cellStyle name="Normal 2 7 3 2" xfId="514" xr:uid="{1D4CA1D0-EA71-4680-9C7C-E94EC7400E03}"/>
    <cellStyle name="Normal 2 7 4" xfId="360" xr:uid="{45E1F9A0-449F-4FCB-862B-014463F7E2FB}"/>
    <cellStyle name="Normal 2 8" xfId="155" xr:uid="{AF61D84C-27C6-4E46-A6FB-37348CDE2ED6}"/>
    <cellStyle name="Normal 2 8 2" xfId="309" xr:uid="{BA45A421-5802-4A10-9DF3-44D4BBCD3642}"/>
    <cellStyle name="Normal 2 8 2 2" xfId="617" xr:uid="{9C8FEA6F-CE2A-47FA-BD99-E2AEE11FAA37}"/>
    <cellStyle name="Normal 2 8 3" xfId="463" xr:uid="{2E333C61-0B48-46E6-9BA3-172782A0C466}"/>
    <cellStyle name="Normal 2 9" xfId="79" xr:uid="{29C8E685-B306-4A3C-9EA5-0DCD9279AD0B}"/>
    <cellStyle name="Normal 2 9 2" xfId="233" xr:uid="{6DC22E2F-56E5-46C3-821C-28227854153A}"/>
    <cellStyle name="Normal 2 9 2 2" xfId="541" xr:uid="{8118CD89-E3EA-4715-9C83-061D41C7CFC0}"/>
    <cellStyle name="Normal 2 9 3" xfId="387" xr:uid="{BD47743F-4675-4A7A-B92B-BD6A2D17162D}"/>
    <cellStyle name="Normal 3" xfId="4" xr:uid="{3B5F6F86-ACCC-46A4-A9BC-3C263E3D42A9}"/>
    <cellStyle name="Normal 3 10" xfId="313" xr:uid="{1632814C-1FFE-4778-AD7F-8FE8E6540517}"/>
    <cellStyle name="Normal 3 2" xfId="8" xr:uid="{A7FF59A8-74CE-42F2-A38E-8BE283C984A8}"/>
    <cellStyle name="Normal 3 2 2" xfId="16" xr:uid="{89A97B4E-91A9-4B2A-8F0D-72EA52FF9E2B}"/>
    <cellStyle name="Normal 3 2 2 2" xfId="40" xr:uid="{37621C66-6246-428B-93FF-DFB96D35C6DE}"/>
    <cellStyle name="Normal 3 2 2 2 2" xfId="116" xr:uid="{F83E376C-7C78-4F2F-A3C7-A9A6AF82B16B}"/>
    <cellStyle name="Normal 3 2 2 2 2 2" xfId="270" xr:uid="{8A51C1C9-1E8A-4332-B179-1A976FD89E56}"/>
    <cellStyle name="Normal 3 2 2 2 2 2 2" xfId="578" xr:uid="{6325ADF2-D829-4913-9C51-BD10105FBBDB}"/>
    <cellStyle name="Normal 3 2 2 2 2 3" xfId="424" xr:uid="{C64E772A-34F0-4602-888E-1D50D93248ED}"/>
    <cellStyle name="Normal 3 2 2 2 3" xfId="195" xr:uid="{5922D04D-7F10-4DA0-A0FB-9E96C3E47264}"/>
    <cellStyle name="Normal 3 2 2 2 3 2" xfId="503" xr:uid="{3B60EB46-49B4-4F31-B68B-28A04184DD48}"/>
    <cellStyle name="Normal 3 2 2 2 4" xfId="349" xr:uid="{8CAF13B3-5D81-47D9-8F3F-55D181872CB6}"/>
    <cellStyle name="Normal 3 2 2 3" xfId="64" xr:uid="{D36F600D-B800-4AAF-854A-20D19331B415}"/>
    <cellStyle name="Normal 3 2 2 3 2" xfId="140" xr:uid="{C907913A-1F05-4DE3-8EC4-90AF86D576F4}"/>
    <cellStyle name="Normal 3 2 2 3 2 2" xfId="294" xr:uid="{561EB678-854C-49A4-9EB2-6A39137FA51D}"/>
    <cellStyle name="Normal 3 2 2 3 2 2 2" xfId="602" xr:uid="{5ABDA639-9B45-4961-9960-64B64659B171}"/>
    <cellStyle name="Normal 3 2 2 3 2 3" xfId="448" xr:uid="{BFB6B5DB-F38F-4CCD-A81A-E54571EC0C67}"/>
    <cellStyle name="Normal 3 2 2 3 3" xfId="219" xr:uid="{76D98AD6-140A-403D-B1E3-77429801D586}"/>
    <cellStyle name="Normal 3 2 2 3 3 2" xfId="527" xr:uid="{1C58715B-38E9-426B-845C-3089BF28BE97}"/>
    <cellStyle name="Normal 3 2 2 3 4" xfId="373" xr:uid="{A1BD20C0-27A3-4E4F-907E-8612EC8325D2}"/>
    <cellStyle name="Normal 3 2 2 4" xfId="92" xr:uid="{2FEE38CD-C137-454E-B49D-0198AEEF6B58}"/>
    <cellStyle name="Normal 3 2 2 4 2" xfId="246" xr:uid="{BE0D74DC-99BB-4ED2-96B5-2D429CDED596}"/>
    <cellStyle name="Normal 3 2 2 4 2 2" xfId="554" xr:uid="{0C1A9659-9622-4714-B368-A9C5D1C7D72F}"/>
    <cellStyle name="Normal 3 2 2 4 3" xfId="400" xr:uid="{101DCEE6-F016-409C-B079-08853D71E9A7}"/>
    <cellStyle name="Normal 3 2 2 5" xfId="171" xr:uid="{2668BC3F-DBC7-48B0-B221-5FB509A3ECAF}"/>
    <cellStyle name="Normal 3 2 2 5 2" xfId="479" xr:uid="{82ED55AE-D175-4208-892B-CE178CB3B52E}"/>
    <cellStyle name="Normal 3 2 2 6" xfId="325" xr:uid="{583B57CD-5AF4-4194-BCCD-F652516D21EA}"/>
    <cellStyle name="Normal 3 2 3" xfId="24" xr:uid="{B17206EA-9741-4700-A22E-4C72F9D09B42}"/>
    <cellStyle name="Normal 3 2 3 2" xfId="48" xr:uid="{0DF1912E-C6B7-4B51-A84B-157FC5826471}"/>
    <cellStyle name="Normal 3 2 3 2 2" xfId="124" xr:uid="{47BC4947-40CB-4C71-B9DC-CE8ADE5A4589}"/>
    <cellStyle name="Normal 3 2 3 2 2 2" xfId="278" xr:uid="{2CB8A6C7-B535-4243-BED9-7DCEA3482477}"/>
    <cellStyle name="Normal 3 2 3 2 2 2 2" xfId="586" xr:uid="{120F341D-5D03-4FA2-8813-56247B8D3098}"/>
    <cellStyle name="Normal 3 2 3 2 2 3" xfId="432" xr:uid="{CD6C5BF9-FD12-4ECB-BF91-8BDF36BF5893}"/>
    <cellStyle name="Normal 3 2 3 2 3" xfId="203" xr:uid="{A492041A-FDC5-4A95-833F-0E835B0D6113}"/>
    <cellStyle name="Normal 3 2 3 2 3 2" xfId="511" xr:uid="{C322734A-2AAE-48D6-9BE6-9BFD128B42BC}"/>
    <cellStyle name="Normal 3 2 3 2 4" xfId="357" xr:uid="{3C338941-9011-459B-8613-9AB597A4EFE5}"/>
    <cellStyle name="Normal 3 2 3 3" xfId="72" xr:uid="{9BF79E0F-5162-43BF-884A-B9E0E8512D53}"/>
    <cellStyle name="Normal 3 2 3 3 2" xfId="148" xr:uid="{6DF66F34-F23B-4AFF-BED7-BAF3373F6745}"/>
    <cellStyle name="Normal 3 2 3 3 2 2" xfId="302" xr:uid="{3400CE6C-F2DF-40BD-B881-1EC867E21580}"/>
    <cellStyle name="Normal 3 2 3 3 2 2 2" xfId="610" xr:uid="{71057A88-6221-44EC-BFA1-7D7A4C24CEFF}"/>
    <cellStyle name="Normal 3 2 3 3 2 3" xfId="456" xr:uid="{A4FB100A-F32B-4323-8317-D8800B533B6C}"/>
    <cellStyle name="Normal 3 2 3 3 3" xfId="227" xr:uid="{603B6375-4AE3-4DD3-B37B-A385D47F4E74}"/>
    <cellStyle name="Normal 3 2 3 3 3 2" xfId="535" xr:uid="{B5C6CBDD-6EED-4C1B-BE0A-378B8A994FA0}"/>
    <cellStyle name="Normal 3 2 3 3 4" xfId="381" xr:uid="{C3CA05DE-E807-4A0A-B21E-395E0A3DDA86}"/>
    <cellStyle name="Normal 3 2 3 4" xfId="100" xr:uid="{4A0AB02E-7A76-440E-830B-32D7F0C7602C}"/>
    <cellStyle name="Normal 3 2 3 4 2" xfId="254" xr:uid="{D6E4651D-3DFB-4746-B43A-8CE1C263BC8A}"/>
    <cellStyle name="Normal 3 2 3 4 2 2" xfId="562" xr:uid="{5C22D98C-78C4-4212-A3DD-347A1D342ADA}"/>
    <cellStyle name="Normal 3 2 3 4 3" xfId="408" xr:uid="{B81A2CBC-9976-41F7-95DE-5658056AAE19}"/>
    <cellStyle name="Normal 3 2 3 5" xfId="179" xr:uid="{5927A1D6-59EA-40F8-9205-E8B581E0F304}"/>
    <cellStyle name="Normal 3 2 3 5 2" xfId="487" xr:uid="{BC401E4D-43E3-40B5-9F28-1C3684D25083}"/>
    <cellStyle name="Normal 3 2 3 6" xfId="333" xr:uid="{79AC5ED4-9703-452F-95F9-7196F6E631D2}"/>
    <cellStyle name="Normal 3 2 4" xfId="32" xr:uid="{833053E7-AFAF-4EC1-8AB3-DD13BCA68B61}"/>
    <cellStyle name="Normal 3 2 4 2" xfId="108" xr:uid="{DB12E689-AB7B-4A6C-8C35-E54CF827AEFC}"/>
    <cellStyle name="Normal 3 2 4 2 2" xfId="262" xr:uid="{E585CE91-D143-4550-B49E-E917DE84DE1F}"/>
    <cellStyle name="Normal 3 2 4 2 2 2" xfId="570" xr:uid="{018B5428-FEFB-4464-A05F-3FE8093E506B}"/>
    <cellStyle name="Normal 3 2 4 2 3" xfId="416" xr:uid="{C4FA88C5-7EC1-4715-96A7-6775C2202265}"/>
    <cellStyle name="Normal 3 2 4 3" xfId="187" xr:uid="{295374CB-5380-4F9A-B6C5-A6B3CA3F3127}"/>
    <cellStyle name="Normal 3 2 4 3 2" xfId="495" xr:uid="{B2DA9F01-B9D8-4404-BDB5-A4E684FC6182}"/>
    <cellStyle name="Normal 3 2 4 4" xfId="341" xr:uid="{13C7841F-CFEA-4E78-9812-52383A1E25AA}"/>
    <cellStyle name="Normal 3 2 5" xfId="56" xr:uid="{51419A02-9B62-4D72-806A-7DD5192CC43B}"/>
    <cellStyle name="Normal 3 2 5 2" xfId="132" xr:uid="{C6571327-F32E-4AF3-84F5-C7CA4AEBA818}"/>
    <cellStyle name="Normal 3 2 5 2 2" xfId="286" xr:uid="{3076EB3A-93C8-44BE-977C-48DB4EE504B3}"/>
    <cellStyle name="Normal 3 2 5 2 2 2" xfId="594" xr:uid="{49E210A4-9F3D-492B-8F3D-EF3A1C63EBE8}"/>
    <cellStyle name="Normal 3 2 5 2 3" xfId="440" xr:uid="{9D07E49B-873D-4091-9011-1FEF46EA84C7}"/>
    <cellStyle name="Normal 3 2 5 3" xfId="211" xr:uid="{3A289444-DEFB-4F18-ACB0-796EB84BFF40}"/>
    <cellStyle name="Normal 3 2 5 3 2" xfId="519" xr:uid="{4FCD5BE8-1A5D-4A5D-80B9-996C5249BD15}"/>
    <cellStyle name="Normal 3 2 5 4" xfId="365" xr:uid="{601BE4C6-CCDD-4D8E-8577-2DADED3F3BAF}"/>
    <cellStyle name="Normal 3 2 6" xfId="84" xr:uid="{D929D78A-A957-44B9-A5F9-594F34058F27}"/>
    <cellStyle name="Normal 3 2 6 2" xfId="238" xr:uid="{0BDD98E9-87E7-455B-8C56-479F2C80F822}"/>
    <cellStyle name="Normal 3 2 6 2 2" xfId="546" xr:uid="{13E28350-77F8-4432-8C2A-5B6AD3867C9D}"/>
    <cellStyle name="Normal 3 2 6 3" xfId="392" xr:uid="{00F83837-9756-443A-BE80-3A9CAE8FA637}"/>
    <cellStyle name="Normal 3 2 7" xfId="163" xr:uid="{2850CA92-2B4D-4EBA-A2D5-59AB6DDA79D3}"/>
    <cellStyle name="Normal 3 2 7 2" xfId="471" xr:uid="{22D5206D-1071-467D-BD0D-115B2D5AD7EB}"/>
    <cellStyle name="Normal 3 2 8" xfId="317" xr:uid="{383191C9-0EE1-4FF5-B964-285A4CE190D4}"/>
    <cellStyle name="Normal 3 3" xfId="12" xr:uid="{B2010E99-5F3A-4A7D-BCE3-9E335FC47AF5}"/>
    <cellStyle name="Normal 3 3 2" xfId="36" xr:uid="{E8449CF0-38B3-4D0A-9308-922D47B52BAC}"/>
    <cellStyle name="Normal 3 3 2 2" xfId="112" xr:uid="{9CF70D7F-BE33-408C-8CC4-3879D5BC86C3}"/>
    <cellStyle name="Normal 3 3 2 2 2" xfId="266" xr:uid="{7A6FF67D-0973-479E-B294-CBEF40ECE907}"/>
    <cellStyle name="Normal 3 3 2 2 2 2" xfId="574" xr:uid="{AFBCAF26-641C-40FA-9308-F2A986677771}"/>
    <cellStyle name="Normal 3 3 2 2 3" xfId="420" xr:uid="{F602EB21-B27C-4528-8838-3D52A3CEB02E}"/>
    <cellStyle name="Normal 3 3 2 3" xfId="191" xr:uid="{73DDC5A4-221A-49AC-B3A0-572598045507}"/>
    <cellStyle name="Normal 3 3 2 3 2" xfId="499" xr:uid="{F65AEC37-55F8-4504-A7A5-E8F054902670}"/>
    <cellStyle name="Normal 3 3 2 4" xfId="345" xr:uid="{A62112B5-041D-47EF-B203-8925EA866097}"/>
    <cellStyle name="Normal 3 3 3" xfId="60" xr:uid="{0835364A-C2AE-4966-BB1B-98084D1373E0}"/>
    <cellStyle name="Normal 3 3 3 2" xfId="136" xr:uid="{CA328535-881A-4FAC-8D95-E3AA0C87400F}"/>
    <cellStyle name="Normal 3 3 3 2 2" xfId="290" xr:uid="{98E41827-5742-4810-9681-20B7FDEE47C5}"/>
    <cellStyle name="Normal 3 3 3 2 2 2" xfId="598" xr:uid="{77FDAAD9-2000-4DFD-9308-865E9C23CA12}"/>
    <cellStyle name="Normal 3 3 3 2 3" xfId="444" xr:uid="{9CED5608-FD0A-4CC8-AC5B-2F7DC44BEC5C}"/>
    <cellStyle name="Normal 3 3 3 3" xfId="215" xr:uid="{64F2649C-C30D-4F17-85B2-82400153B688}"/>
    <cellStyle name="Normal 3 3 3 3 2" xfId="523" xr:uid="{7CE0AA89-372F-4BE9-861D-DDD7FD87245D}"/>
    <cellStyle name="Normal 3 3 3 4" xfId="369" xr:uid="{EAE70D30-7C9A-4124-8286-85C431841799}"/>
    <cellStyle name="Normal 3 3 4" xfId="88" xr:uid="{16DF885C-52FE-4055-9E3F-63B4E3921BF2}"/>
    <cellStyle name="Normal 3 3 4 2" xfId="242" xr:uid="{D6374A4F-FF47-4084-BFD3-37B1330AAA1C}"/>
    <cellStyle name="Normal 3 3 4 2 2" xfId="550" xr:uid="{BC6BDF76-EE61-495F-9490-727FB1FCB1EE}"/>
    <cellStyle name="Normal 3 3 4 3" xfId="396" xr:uid="{B02F368D-AE29-4F9B-B718-548C61644745}"/>
    <cellStyle name="Normal 3 3 5" xfId="167" xr:uid="{45C3A750-DDF4-4A20-87AA-2F10C89DAA96}"/>
    <cellStyle name="Normal 3 3 5 2" xfId="475" xr:uid="{ABE0EB12-6D24-4F2E-9AD5-C6EFE98BE551}"/>
    <cellStyle name="Normal 3 3 6" xfId="321" xr:uid="{ACCFC299-8D1F-4014-9AEB-1A93436DF09B}"/>
    <cellStyle name="Normal 3 4" xfId="20" xr:uid="{882CD228-8E0F-4F85-A9E8-5E3E0F8E084E}"/>
    <cellStyle name="Normal 3 4 2" xfId="44" xr:uid="{84DEB740-C23E-4966-AE5B-0E796996D583}"/>
    <cellStyle name="Normal 3 4 2 2" xfId="120" xr:uid="{94D010E9-A847-43EF-B013-147DFD893FAF}"/>
    <cellStyle name="Normal 3 4 2 2 2" xfId="274" xr:uid="{F3D20AF7-5993-4346-8270-35D4DD847C1E}"/>
    <cellStyle name="Normal 3 4 2 2 2 2" xfId="582" xr:uid="{75F07C7A-DB5A-4993-83B4-F8D626C4AB40}"/>
    <cellStyle name="Normal 3 4 2 2 3" xfId="428" xr:uid="{F3614E45-BDC1-4D53-B31A-D5F548F3EFBE}"/>
    <cellStyle name="Normal 3 4 2 3" xfId="199" xr:uid="{A6816E34-440D-4B56-B29C-222FA9E6E0F3}"/>
    <cellStyle name="Normal 3 4 2 3 2" xfId="507" xr:uid="{356BF939-C697-4E16-A375-4D4D9A024269}"/>
    <cellStyle name="Normal 3 4 2 4" xfId="353" xr:uid="{D008B719-F28D-487D-8433-C8FAD6ABEADF}"/>
    <cellStyle name="Normal 3 4 3" xfId="68" xr:uid="{290B6626-0EBB-45DB-B1AA-9797D516FD14}"/>
    <cellStyle name="Normal 3 4 3 2" xfId="144" xr:uid="{B2DC84A0-DF53-481D-AC98-24BB241A9A50}"/>
    <cellStyle name="Normal 3 4 3 2 2" xfId="298" xr:uid="{E5B0F1C4-4A1B-443A-BFC4-9D7B9FC690A1}"/>
    <cellStyle name="Normal 3 4 3 2 2 2" xfId="606" xr:uid="{28C5BB3B-47BB-4277-9F76-D3FA42112E48}"/>
    <cellStyle name="Normal 3 4 3 2 3" xfId="452" xr:uid="{552E16FF-A304-4B23-898B-15550503740C}"/>
    <cellStyle name="Normal 3 4 3 3" xfId="223" xr:uid="{26DD92CF-59ED-4352-BA6C-D068F2F0B8F3}"/>
    <cellStyle name="Normal 3 4 3 3 2" xfId="531" xr:uid="{092B8FBF-082E-4A19-8BE1-0DD8E402BFA1}"/>
    <cellStyle name="Normal 3 4 3 4" xfId="377" xr:uid="{E75C387B-071C-4F32-99B6-88A72756F719}"/>
    <cellStyle name="Normal 3 4 4" xfId="96" xr:uid="{4BCD8CC9-DFD1-40AA-A002-B75B4607FAB9}"/>
    <cellStyle name="Normal 3 4 4 2" xfId="250" xr:uid="{17454DE1-2B60-4CCD-950A-BF9BE45B1D2B}"/>
    <cellStyle name="Normal 3 4 4 2 2" xfId="558" xr:uid="{932DFEE2-EDBB-485A-9125-C2F3A8A87EAE}"/>
    <cellStyle name="Normal 3 4 4 3" xfId="404" xr:uid="{018101EF-57AC-4493-9DFF-EF1DF814D40D}"/>
    <cellStyle name="Normal 3 4 5" xfId="175" xr:uid="{1F33F8D3-8B71-4151-BD99-C1A51461B4B2}"/>
    <cellStyle name="Normal 3 4 5 2" xfId="483" xr:uid="{D471E372-66A8-4B4D-8C3E-FCAFB9835B75}"/>
    <cellStyle name="Normal 3 4 6" xfId="329" xr:uid="{613C115E-7019-4F56-987A-8A99D244B7EC}"/>
    <cellStyle name="Normal 3 5" xfId="28" xr:uid="{3DCCC366-AE5D-4B10-829B-C639A3DBEA4E}"/>
    <cellStyle name="Normal 3 5 2" xfId="104" xr:uid="{26CA6322-C5E2-493F-90B3-AFC76F5B3DCB}"/>
    <cellStyle name="Normal 3 5 2 2" xfId="258" xr:uid="{8447F8E4-5A0D-4BEE-BD71-A346B92BE46B}"/>
    <cellStyle name="Normal 3 5 2 2 2" xfId="566" xr:uid="{5A21E0D7-D1B4-47BE-A75C-FFDE49A78AF2}"/>
    <cellStyle name="Normal 3 5 2 3" xfId="412" xr:uid="{BC05CB9C-AD71-40A6-8BCC-D59574BFCFD8}"/>
    <cellStyle name="Normal 3 5 3" xfId="183" xr:uid="{381943E4-93F7-4DCF-BE54-AE496A0B8313}"/>
    <cellStyle name="Normal 3 5 3 2" xfId="491" xr:uid="{34DBC8CD-5C90-44C9-B42E-1318DDAB38B8}"/>
    <cellStyle name="Normal 3 5 4" xfId="337" xr:uid="{76117A1C-6493-46EE-BC2E-CB89BD7F5871}"/>
    <cellStyle name="Normal 3 6" xfId="52" xr:uid="{E2C79632-4BF6-4341-9995-16BC5B961C4C}"/>
    <cellStyle name="Normal 3 6 2" xfId="128" xr:uid="{DB5025CE-4E84-43B6-90F1-DAAA31C56314}"/>
    <cellStyle name="Normal 3 6 2 2" xfId="282" xr:uid="{02046048-4032-4EA8-9FBC-555D7B1703D2}"/>
    <cellStyle name="Normal 3 6 2 2 2" xfId="590" xr:uid="{CAEC2B49-4BC6-414A-A257-88407A6D745A}"/>
    <cellStyle name="Normal 3 6 2 3" xfId="436" xr:uid="{B349F753-5654-45BE-B89A-485A1A63DE30}"/>
    <cellStyle name="Normal 3 6 3" xfId="207" xr:uid="{01C9A470-5863-4CC7-A886-84FC229341FA}"/>
    <cellStyle name="Normal 3 6 3 2" xfId="515" xr:uid="{36E58EEB-D7EA-4B96-B458-6D35363FF360}"/>
    <cellStyle name="Normal 3 6 4" xfId="361" xr:uid="{20B4A8FE-1DEF-43A1-86A1-7F5D61ED86BD}"/>
    <cellStyle name="Normal 3 7" xfId="156" xr:uid="{D10B7231-AA67-4BBB-9769-04110F902D4E}"/>
    <cellStyle name="Normal 3 7 2" xfId="310" xr:uid="{DD2483FC-215E-4E16-91EC-5C356708464E}"/>
    <cellStyle name="Normal 3 7 2 2" xfId="618" xr:uid="{38A49787-A492-43D6-857D-B7594F9F3645}"/>
    <cellStyle name="Normal 3 7 3" xfId="464" xr:uid="{6CEC47A7-3049-4402-98E0-9AF69830B7E5}"/>
    <cellStyle name="Normal 3 8" xfId="80" xr:uid="{F8EC7DD7-EF5B-4363-B642-637F72539F0B}"/>
    <cellStyle name="Normal 3 8 2" xfId="234" xr:uid="{933296FE-6F06-4AC5-A2DE-2B672A78DFD9}"/>
    <cellStyle name="Normal 3 8 2 2" xfId="542" xr:uid="{CFAFAE65-287F-4CE7-8ACD-5F7717BCB843}"/>
    <cellStyle name="Normal 3 8 3" xfId="388" xr:uid="{1C8A5660-4A4F-498E-A6F8-B263203E9077}"/>
    <cellStyle name="Normal 3 9" xfId="159" xr:uid="{47BF6162-7DCD-44D8-84F0-C4F1C17297A2}"/>
    <cellStyle name="Normal 3 9 2" xfId="467" xr:uid="{178886B7-7183-4BF5-8548-6F6E63604782}"/>
    <cellStyle name="Normal 4" xfId="5" xr:uid="{DD830B40-2BC1-4F8A-BAEE-7A75BF998F7B}"/>
    <cellStyle name="Normal 4 2" xfId="9" xr:uid="{EA14B761-E148-4896-86EE-8DD184BBF48A}"/>
    <cellStyle name="Normal 4 2 2" xfId="17" xr:uid="{EC20F001-1985-4475-8540-FABB52BB605D}"/>
    <cellStyle name="Normal 4 2 2 2" xfId="41" xr:uid="{251D77E3-4457-49BA-9BD2-FD705A8245B7}"/>
    <cellStyle name="Normal 4 2 2 2 2" xfId="117" xr:uid="{5E443420-3E38-44F7-A20C-DF8D9AF2E619}"/>
    <cellStyle name="Normal 4 2 2 2 2 2" xfId="271" xr:uid="{44CD7A97-5DA3-4B63-979C-7927F1083651}"/>
    <cellStyle name="Normal 4 2 2 2 2 2 2" xfId="579" xr:uid="{C8D6C951-E9A5-4B99-9300-2FAA076D6E03}"/>
    <cellStyle name="Normal 4 2 2 2 2 3" xfId="425" xr:uid="{9628E5E6-92B3-4E3A-9062-18D077CD08ED}"/>
    <cellStyle name="Normal 4 2 2 2 3" xfId="196" xr:uid="{059498D6-441A-42C4-85B9-58BC7DA6FC61}"/>
    <cellStyle name="Normal 4 2 2 2 3 2" xfId="504" xr:uid="{8910F832-C43B-4B49-B6F3-F661A0CF9464}"/>
    <cellStyle name="Normal 4 2 2 2 4" xfId="350" xr:uid="{28CD51F6-E564-4644-B847-50550D0EE567}"/>
    <cellStyle name="Normal 4 2 2 3" xfId="65" xr:uid="{F68314DA-FDAB-405D-B372-CCBE98722E30}"/>
    <cellStyle name="Normal 4 2 2 3 2" xfId="141" xr:uid="{3E7E3B9B-4CF3-458B-AC1A-83783D99B967}"/>
    <cellStyle name="Normal 4 2 2 3 2 2" xfId="295" xr:uid="{15830EC2-E730-4701-B89E-6CC9178D2C97}"/>
    <cellStyle name="Normal 4 2 2 3 2 2 2" xfId="603" xr:uid="{2964D6C1-63BC-456C-9658-42C1FA85C46D}"/>
    <cellStyle name="Normal 4 2 2 3 2 3" xfId="449" xr:uid="{91763D2D-4D33-4F8B-A2C1-F07F6C32DEBC}"/>
    <cellStyle name="Normal 4 2 2 3 3" xfId="220" xr:uid="{DA36A133-6005-458B-A9E8-FBDE486F61AE}"/>
    <cellStyle name="Normal 4 2 2 3 3 2" xfId="528" xr:uid="{5C849BAD-32B1-4134-BEBF-4A949F469421}"/>
    <cellStyle name="Normal 4 2 2 3 4" xfId="374" xr:uid="{1ABA7648-9604-4DAE-9F01-96A47BD214F0}"/>
    <cellStyle name="Normal 4 2 2 4" xfId="93" xr:uid="{93FFC3DE-836F-496D-80DB-29FD3B690A1E}"/>
    <cellStyle name="Normal 4 2 2 4 2" xfId="247" xr:uid="{DF66E589-A18C-46E8-BB21-BB242F48C17E}"/>
    <cellStyle name="Normal 4 2 2 4 2 2" xfId="555" xr:uid="{3137FA18-8837-42FC-A4BC-C5553497C048}"/>
    <cellStyle name="Normal 4 2 2 4 3" xfId="401" xr:uid="{31E3C8BE-8FFE-431B-B833-935792AA90F1}"/>
    <cellStyle name="Normal 4 2 2 5" xfId="172" xr:uid="{5E834920-A678-40CE-AF60-6F782243BAC2}"/>
    <cellStyle name="Normal 4 2 2 5 2" xfId="480" xr:uid="{5B79E57C-1D1E-4931-B009-EF400CCB1477}"/>
    <cellStyle name="Normal 4 2 2 6" xfId="326" xr:uid="{0D5697F7-812D-424C-8A38-C9D587EA8244}"/>
    <cellStyle name="Normal 4 2 3" xfId="25" xr:uid="{199F14A3-B931-4EFB-89CF-802A94D59AEF}"/>
    <cellStyle name="Normal 4 2 3 2" xfId="49" xr:uid="{E6D3DE64-E2D1-4B2F-B4C9-8FB7C3848C13}"/>
    <cellStyle name="Normal 4 2 3 2 2" xfId="125" xr:uid="{4DE6BAE8-2655-4C48-86E9-379C5D938452}"/>
    <cellStyle name="Normal 4 2 3 2 2 2" xfId="279" xr:uid="{01288D8F-D281-4B56-97E2-3537F33103C3}"/>
    <cellStyle name="Normal 4 2 3 2 2 2 2" xfId="587" xr:uid="{2DD183AB-3964-4ACF-91C5-8DBE4AA2D02A}"/>
    <cellStyle name="Normal 4 2 3 2 2 3" xfId="433" xr:uid="{D62C55DE-FF7A-401A-9722-4CE156E80FCE}"/>
    <cellStyle name="Normal 4 2 3 2 3" xfId="204" xr:uid="{A22524F3-BEED-48F0-A39A-4E8917F9F131}"/>
    <cellStyle name="Normal 4 2 3 2 3 2" xfId="512" xr:uid="{7F9EDA4D-2F7B-4156-B21D-86702FAA1FE5}"/>
    <cellStyle name="Normal 4 2 3 2 4" xfId="358" xr:uid="{9BB6DDAF-5774-4BF5-BEB1-3D76B78B0A70}"/>
    <cellStyle name="Normal 4 2 3 3" xfId="73" xr:uid="{6F41B3F7-0723-4721-B35B-5651D5BC06F4}"/>
    <cellStyle name="Normal 4 2 3 3 2" xfId="149" xr:uid="{AC286197-8E41-4490-9344-3323B9F4A748}"/>
    <cellStyle name="Normal 4 2 3 3 2 2" xfId="303" xr:uid="{0E48D413-F5FC-405B-A14C-D26D86A05B81}"/>
    <cellStyle name="Normal 4 2 3 3 2 2 2" xfId="611" xr:uid="{49E9922E-DC7B-4D42-97F3-0E6CCB525837}"/>
    <cellStyle name="Normal 4 2 3 3 2 3" xfId="457" xr:uid="{2A4B2B21-E668-48D9-BE59-34117A508912}"/>
    <cellStyle name="Normal 4 2 3 3 3" xfId="228" xr:uid="{30639AD4-8878-42F7-BAAF-E524FEACF7F3}"/>
    <cellStyle name="Normal 4 2 3 3 3 2" xfId="536" xr:uid="{71F30B4F-15F2-4C4E-9DFA-965DC4C4CB16}"/>
    <cellStyle name="Normal 4 2 3 3 4" xfId="382" xr:uid="{6CD4DB39-C441-4222-A78D-E1610E527393}"/>
    <cellStyle name="Normal 4 2 3 4" xfId="101" xr:uid="{CF2560AE-C59C-4CE0-A4FC-71FB6BFB1A18}"/>
    <cellStyle name="Normal 4 2 3 4 2" xfId="255" xr:uid="{2BF77C86-687D-4EFF-A9F3-1A8CE6781BBC}"/>
    <cellStyle name="Normal 4 2 3 4 2 2" xfId="563" xr:uid="{BF2990E4-0E35-4608-BA8C-74D70D5D7161}"/>
    <cellStyle name="Normal 4 2 3 4 3" xfId="409" xr:uid="{BAF8F2F7-42A6-46CB-9E16-598AC086A4EF}"/>
    <cellStyle name="Normal 4 2 3 5" xfId="180" xr:uid="{73C04E23-DA05-416D-8671-9A248524F9E9}"/>
    <cellStyle name="Normal 4 2 3 5 2" xfId="488" xr:uid="{BE589E8B-96B9-41FF-95D8-0215564DF9F0}"/>
    <cellStyle name="Normal 4 2 3 6" xfId="334" xr:uid="{DA605529-FC97-4D4E-80A8-3C8D2AABF70B}"/>
    <cellStyle name="Normal 4 2 4" xfId="33" xr:uid="{C2E5F735-61E7-4671-B458-4CF1E53FD41B}"/>
    <cellStyle name="Normal 4 2 4 2" xfId="109" xr:uid="{8CB236A8-BAE7-417E-9EF2-7702E21D71FC}"/>
    <cellStyle name="Normal 4 2 4 2 2" xfId="263" xr:uid="{43649ECE-E287-4A50-816D-1A63EF0DDE36}"/>
    <cellStyle name="Normal 4 2 4 2 2 2" xfId="571" xr:uid="{C73F3B15-8B3B-4E7D-B762-852D41268F5F}"/>
    <cellStyle name="Normal 4 2 4 2 3" xfId="417" xr:uid="{58924761-1D77-46E7-A2AF-E6FDF0D3E9D6}"/>
    <cellStyle name="Normal 4 2 4 3" xfId="188" xr:uid="{1F2288F4-9249-49BD-AF77-B6D2CA2DCD31}"/>
    <cellStyle name="Normal 4 2 4 3 2" xfId="496" xr:uid="{5D132886-2DC5-46BC-8BF8-6A174830D83E}"/>
    <cellStyle name="Normal 4 2 4 4" xfId="342" xr:uid="{B0FA17A1-BA5E-44A3-ADD1-28D8C7AC9D32}"/>
    <cellStyle name="Normal 4 2 5" xfId="57" xr:uid="{B298BE6F-8D07-43C1-B694-4AF9F8A4C4CF}"/>
    <cellStyle name="Normal 4 2 5 2" xfId="133" xr:uid="{988A6731-D86F-4173-88E2-7807C54DBC3C}"/>
    <cellStyle name="Normal 4 2 5 2 2" xfId="287" xr:uid="{CF6103A7-E2F9-4C3C-BA13-ECFD8CE3B120}"/>
    <cellStyle name="Normal 4 2 5 2 2 2" xfId="595" xr:uid="{7D501D5B-2419-4831-952E-3512685CB4CB}"/>
    <cellStyle name="Normal 4 2 5 2 3" xfId="441" xr:uid="{F8841BE9-5C58-438C-AB83-E78C319A5151}"/>
    <cellStyle name="Normal 4 2 5 3" xfId="212" xr:uid="{D736466D-3806-4186-B11D-991A676207C7}"/>
    <cellStyle name="Normal 4 2 5 3 2" xfId="520" xr:uid="{44BF7295-0F8F-4D7A-8592-41383CAAADED}"/>
    <cellStyle name="Normal 4 2 5 4" xfId="366" xr:uid="{6BB475CC-CBA4-42E2-9D70-F2E106644DE1}"/>
    <cellStyle name="Normal 4 2 6" xfId="85" xr:uid="{0BCC79A7-7ECC-476F-AC37-4B7C573A929A}"/>
    <cellStyle name="Normal 4 2 6 2" xfId="239" xr:uid="{3414FCB3-F779-4748-8E77-03DF9A0A01DE}"/>
    <cellStyle name="Normal 4 2 6 2 2" xfId="547" xr:uid="{886EC170-96EB-4E43-87F8-9723261D92AA}"/>
    <cellStyle name="Normal 4 2 6 3" xfId="393" xr:uid="{0B703BF7-B906-4F75-A4CD-03AAFFD92C79}"/>
    <cellStyle name="Normal 4 2 7" xfId="164" xr:uid="{C03FE2A4-FA52-4CE2-A976-C819039F08F1}"/>
    <cellStyle name="Normal 4 2 7 2" xfId="472" xr:uid="{89F0C34D-FD50-494C-BA71-A5D0E76C98FC}"/>
    <cellStyle name="Normal 4 2 8" xfId="318" xr:uid="{06FA361A-C124-4F32-BDAC-DA50857F23BF}"/>
    <cellStyle name="Normal 4 3" xfId="13" xr:uid="{40CC8CB9-B28D-4F69-906A-916A02D9ADDA}"/>
    <cellStyle name="Normal 4 3 2" xfId="37" xr:uid="{68DEC3D2-C49D-40BA-9417-FDDBD33E46BF}"/>
    <cellStyle name="Normal 4 3 2 2" xfId="113" xr:uid="{A6AE0E32-FA75-4E53-B4F8-B31A5C18F52D}"/>
    <cellStyle name="Normal 4 3 2 2 2" xfId="267" xr:uid="{694FE8E1-2461-423F-B4A3-E47B8E161066}"/>
    <cellStyle name="Normal 4 3 2 2 2 2" xfId="575" xr:uid="{72486DB6-B826-4A0B-9EEF-CF9BDAFC79D8}"/>
    <cellStyle name="Normal 4 3 2 2 3" xfId="421" xr:uid="{29FDC1F7-0FC9-42EF-B2E3-5D2203C3956C}"/>
    <cellStyle name="Normal 4 3 2 3" xfId="192" xr:uid="{4E90C7F8-03AA-4770-BFD8-29088FE9D0CE}"/>
    <cellStyle name="Normal 4 3 2 3 2" xfId="500" xr:uid="{4C168089-5C01-45FC-A23F-4718F8635D47}"/>
    <cellStyle name="Normal 4 3 2 4" xfId="346" xr:uid="{2682035B-2787-48EB-856F-A900BBBAC203}"/>
    <cellStyle name="Normal 4 3 3" xfId="61" xr:uid="{322FB254-4818-466A-A1C7-48693882D856}"/>
    <cellStyle name="Normal 4 3 3 2" xfId="137" xr:uid="{7EA0E42A-7011-4C77-8593-AD7220B2DB70}"/>
    <cellStyle name="Normal 4 3 3 2 2" xfId="291" xr:uid="{1ABF90A9-A6A6-4998-8C6E-CEDFC64E5C3F}"/>
    <cellStyle name="Normal 4 3 3 2 2 2" xfId="599" xr:uid="{2A81FC2B-1CA4-471A-839A-87E0A54786F8}"/>
    <cellStyle name="Normal 4 3 3 2 3" xfId="445" xr:uid="{A352664F-7CA3-4A85-A792-C8DA2A8BC14D}"/>
    <cellStyle name="Normal 4 3 3 3" xfId="216" xr:uid="{162C9261-F44D-4A66-805B-823A1866D489}"/>
    <cellStyle name="Normal 4 3 3 3 2" xfId="524" xr:uid="{8D82AAB9-4F1D-49AF-A855-0B39D2969307}"/>
    <cellStyle name="Normal 4 3 3 4" xfId="370" xr:uid="{971D53D3-2CD2-4622-B3CE-FCE539A7DCEC}"/>
    <cellStyle name="Normal 4 3 4" xfId="89" xr:uid="{E7922A19-AF9C-4BA4-AF13-17C546E5074C}"/>
    <cellStyle name="Normal 4 3 4 2" xfId="243" xr:uid="{8D871653-3857-4B15-9507-7771EE34CF00}"/>
    <cellStyle name="Normal 4 3 4 2 2" xfId="551" xr:uid="{42DD9310-62F8-4250-9BB6-BA211FF316C1}"/>
    <cellStyle name="Normal 4 3 4 3" xfId="397" xr:uid="{408FACE2-E64A-4408-85E1-4FC299BA64AE}"/>
    <cellStyle name="Normal 4 3 5" xfId="168" xr:uid="{29C08BA7-7597-49AF-93A8-70229976345F}"/>
    <cellStyle name="Normal 4 3 5 2" xfId="476" xr:uid="{5EAF268B-994E-4D1F-B6B7-76DAB16FFF3E}"/>
    <cellStyle name="Normal 4 3 6" xfId="322" xr:uid="{A0A8DBF0-DA2D-4949-807A-08E162800097}"/>
    <cellStyle name="Normal 4 4" xfId="21" xr:uid="{2B36F759-D2B1-400D-8FDC-16145B09A417}"/>
    <cellStyle name="Normal 4 4 2" xfId="45" xr:uid="{936A9041-749C-4313-880A-22A1043C4D5D}"/>
    <cellStyle name="Normal 4 4 2 2" xfId="121" xr:uid="{0DE34CCF-E528-4E82-800A-70C09DB04BA1}"/>
    <cellStyle name="Normal 4 4 2 2 2" xfId="275" xr:uid="{298EBF37-0800-4D58-9E37-08009466CB53}"/>
    <cellStyle name="Normal 4 4 2 2 2 2" xfId="583" xr:uid="{EFC43B1D-5706-4779-B349-D81248401574}"/>
    <cellStyle name="Normal 4 4 2 2 3" xfId="429" xr:uid="{2977C981-C2AF-43CF-8FF4-0E08227E8D0D}"/>
    <cellStyle name="Normal 4 4 2 3" xfId="200" xr:uid="{D987F061-CFE8-4D70-BAAF-27DF7E13A74F}"/>
    <cellStyle name="Normal 4 4 2 3 2" xfId="508" xr:uid="{0AB30EC9-F5AA-495E-BAA4-C8FB06C9AA90}"/>
    <cellStyle name="Normal 4 4 2 4" xfId="354" xr:uid="{CE203B8F-517C-4185-9644-36C15E1D3261}"/>
    <cellStyle name="Normal 4 4 3" xfId="69" xr:uid="{B9F6C981-F0D3-4464-8F1A-ADC3B70F863E}"/>
    <cellStyle name="Normal 4 4 3 2" xfId="145" xr:uid="{0FB97874-B43C-4499-BED3-FFB5FC63CD13}"/>
    <cellStyle name="Normal 4 4 3 2 2" xfId="299" xr:uid="{EA4F48D2-6A84-4B86-9567-56F277974378}"/>
    <cellStyle name="Normal 4 4 3 2 2 2" xfId="607" xr:uid="{D8A649FB-2996-42DD-83AB-FEE3DEA460A6}"/>
    <cellStyle name="Normal 4 4 3 2 3" xfId="453" xr:uid="{D60A4DE0-72F7-4425-83E0-16FD4C0B8DC9}"/>
    <cellStyle name="Normal 4 4 3 3" xfId="224" xr:uid="{8995FE38-FDFE-4D17-8D03-85D7AC68B549}"/>
    <cellStyle name="Normal 4 4 3 3 2" xfId="532" xr:uid="{DAD9C8B1-5D1D-4D54-82CB-3B866031E002}"/>
    <cellStyle name="Normal 4 4 3 4" xfId="378" xr:uid="{F9B32337-0E19-4242-BFE6-68D2CF9F8DFD}"/>
    <cellStyle name="Normal 4 4 4" xfId="97" xr:uid="{6EF65F92-AADB-4410-9A45-04B926FE7375}"/>
    <cellStyle name="Normal 4 4 4 2" xfId="251" xr:uid="{0DD4A23E-C7D9-4382-90AA-9B4EF00223B2}"/>
    <cellStyle name="Normal 4 4 4 2 2" xfId="559" xr:uid="{5756EE07-A2F5-4B55-8132-1734EC541883}"/>
    <cellStyle name="Normal 4 4 4 3" xfId="405" xr:uid="{F8E06BC3-D2CA-408C-A785-EAA63CD3C551}"/>
    <cellStyle name="Normal 4 4 5" xfId="176" xr:uid="{40C650DF-8BB1-44C9-9A3F-00CB5BDE232C}"/>
    <cellStyle name="Normal 4 4 5 2" xfId="484" xr:uid="{5DD044C4-D6FA-4924-80C5-CBC1FD1CF26A}"/>
    <cellStyle name="Normal 4 4 6" xfId="330" xr:uid="{C0A0D7A3-4059-415B-B6D4-575196D14D41}"/>
    <cellStyle name="Normal 4 5" xfId="29" xr:uid="{A98FE998-3D37-4135-A966-4D13F474FE06}"/>
    <cellStyle name="Normal 4 5 2" xfId="105" xr:uid="{7E52BD9D-F858-4ABC-A755-90ADE812535D}"/>
    <cellStyle name="Normal 4 5 2 2" xfId="259" xr:uid="{83BFDDE1-5ED1-497E-882F-218747CAC299}"/>
    <cellStyle name="Normal 4 5 2 2 2" xfId="567" xr:uid="{28606B5F-A746-42C3-B9ED-4B0533C0641B}"/>
    <cellStyle name="Normal 4 5 2 3" xfId="413" xr:uid="{C772A606-8ABA-4FDA-8899-5C4E97CDA70C}"/>
    <cellStyle name="Normal 4 5 3" xfId="184" xr:uid="{4A3F271A-2E4F-46C2-AFA5-0924F4E4EF79}"/>
    <cellStyle name="Normal 4 5 3 2" xfId="492" xr:uid="{C4B409D4-F9FC-48E4-A39E-5C68E3F5E201}"/>
    <cellStyle name="Normal 4 5 4" xfId="338" xr:uid="{EBDBF6C7-42BE-41AB-AEB9-21691AB98168}"/>
    <cellStyle name="Normal 4 6" xfId="53" xr:uid="{238BD0D4-E128-47AC-8004-3FAF735E95D6}"/>
    <cellStyle name="Normal 4 6 2" xfId="129" xr:uid="{D1B7F54E-B65E-480E-8508-0D79E481EA8F}"/>
    <cellStyle name="Normal 4 6 2 2" xfId="283" xr:uid="{FF05F815-10FD-4D9C-AFAF-1163AC3B2B49}"/>
    <cellStyle name="Normal 4 6 2 2 2" xfId="591" xr:uid="{8E7C8111-A32D-4344-B6F7-C84F5E5DBC74}"/>
    <cellStyle name="Normal 4 6 2 3" xfId="437" xr:uid="{98F510D4-4E93-4028-AB77-13F5FD81E10A}"/>
    <cellStyle name="Normal 4 6 3" xfId="208" xr:uid="{579527A2-9249-4405-A62D-94C09ED08AE3}"/>
    <cellStyle name="Normal 4 6 3 2" xfId="516" xr:uid="{F9ECAD3D-73DE-40F2-A9E3-983D1629AF78}"/>
    <cellStyle name="Normal 4 6 4" xfId="362" xr:uid="{0C235A82-75BE-4258-963C-53B15908CB59}"/>
    <cellStyle name="Normal 4 7" xfId="81" xr:uid="{F846B264-CB56-421F-91D4-35AA8973B21E}"/>
    <cellStyle name="Normal 4 7 2" xfId="235" xr:uid="{DF24B52A-8671-4513-8E3B-B9F9D32EDFF8}"/>
    <cellStyle name="Normal 4 7 2 2" xfId="543" xr:uid="{72244EC1-FBDD-4ECD-9F4B-85286243B677}"/>
    <cellStyle name="Normal 4 7 3" xfId="389" xr:uid="{5BAB253B-C0EA-41A9-8E58-A2ADEA06F016}"/>
    <cellStyle name="Normal 4 8" xfId="160" xr:uid="{F9E6CAD7-42D8-4047-8E26-4221DBA03472}"/>
    <cellStyle name="Normal 4 8 2" xfId="468" xr:uid="{FCDE7C30-D98F-45DC-9CB7-E98D655BFBEB}"/>
    <cellStyle name="Normal 4 9" xfId="314" xr:uid="{4370F405-BC2C-4462-8ACE-40DD2649838D}"/>
    <cellStyle name="Normal 5" xfId="75" xr:uid="{3514B353-D44D-4DEF-AA3D-A73E834CB8C5}"/>
    <cellStyle name="Normal 5 2" xfId="151" xr:uid="{F94E5540-CD5F-4F3C-B032-4C34E8C97F74}"/>
    <cellStyle name="Normal 5 2 2" xfId="305" xr:uid="{82D5967B-BB72-425D-B62C-CBC7CCE3CEB9}"/>
    <cellStyle name="Normal 5 2 2 2" xfId="613" xr:uid="{1335DB60-A2A5-47E5-9F3C-E18F801C85CE}"/>
    <cellStyle name="Normal 5 2 3" xfId="459" xr:uid="{FB8F251D-50EA-4FAD-AD19-DCC9D8D82546}"/>
    <cellStyle name="Normal 5 3" xfId="230" xr:uid="{2B257181-1A5C-4758-857D-2A5BA7A188AE}"/>
    <cellStyle name="Normal 5 3 2" xfId="538" xr:uid="{81A967FE-82A6-4531-9510-F71042F6E1F6}"/>
    <cellStyle name="Normal 5 4" xfId="384" xr:uid="{64020A8C-AE7D-4C1E-AB8D-AE809461E44A}"/>
    <cellStyle name="Normal 6" xfId="76" xr:uid="{01F6582C-D92E-45F3-B7D8-F7089DC95C51}"/>
    <cellStyle name="Normal 6 2" xfId="152" xr:uid="{733F3F23-9476-42FA-866C-40C1F3338D33}"/>
    <cellStyle name="Normal 6 2 2" xfId="306" xr:uid="{45411FF7-8761-4DEB-A640-61C18319E992}"/>
    <cellStyle name="Normal 6 2 2 2" xfId="614" xr:uid="{93E72F5C-B38E-49A8-AC34-9E396C50F7F7}"/>
    <cellStyle name="Normal 6 2 3" xfId="460" xr:uid="{FC2EF1E6-8437-4239-9167-D748EAB6DCBA}"/>
    <cellStyle name="Normal 6 3" xfId="231" xr:uid="{6049B32E-F4DE-4E12-A681-FDD5F1B32663}"/>
    <cellStyle name="Normal 6 3 2" xfId="539" xr:uid="{F3FE42A7-17D8-41D6-A7F6-E54D1590FEE7}"/>
    <cellStyle name="Normal 6 4" xfId="385" xr:uid="{757071AB-260D-41A7-8EF4-031191321DFD}"/>
    <cellStyle name="Normal 7" xfId="77" xr:uid="{5230CE57-8C2C-421B-9F4B-055B44AC47AA}"/>
    <cellStyle name="Normal 7 2" xfId="157" xr:uid="{5B8D3E65-83DC-4CAF-9C12-A0873EFEDBE0}"/>
    <cellStyle name="Normal 7 2 2" xfId="311" xr:uid="{63107612-1330-45BB-8E57-5A23C3A81509}"/>
    <cellStyle name="Normal 7 2 2 2" xfId="619" xr:uid="{48325B0F-208E-4E41-A568-0DBF1D03A784}"/>
    <cellStyle name="Normal 7 2 3" xfId="465" xr:uid="{05A674BD-FBD5-4B59-B58D-3F6A5D3C5CC8}"/>
    <cellStyle name="Normal 7 3" xfId="153" xr:uid="{D090173B-6BC7-4992-827B-3E1B8B3BA1AA}"/>
    <cellStyle name="Normal 7 3 2" xfId="307" xr:uid="{67A3A73C-EB3D-43DC-9A5F-5464536503AB}"/>
    <cellStyle name="Normal 7 3 2 2" xfId="615" xr:uid="{66A8E3AC-192E-4018-B0A0-C27E23D9973E}"/>
    <cellStyle name="Normal 7 3 3" xfId="461" xr:uid="{2E64ED4D-3264-4E28-8D92-3439701AD23A}"/>
    <cellStyle name="Normal 7 4" xfId="232" xr:uid="{358FD3D1-33D6-4AA8-80A9-172267FC41A3}"/>
    <cellStyle name="Normal 7 4 2" xfId="540" xr:uid="{3F40FC82-7216-4B5D-9AE5-205F6534AD8D}"/>
    <cellStyle name="Normal 7 5" xfId="386" xr:uid="{825F4CD5-DD26-4055-8421-78C854ECBCD4}"/>
    <cellStyle name="Normal 8" xfId="78" xr:uid="{1636B8C0-7C2F-4F88-892B-C72AEEF2DF1D}"/>
    <cellStyle name="Percent" xfId="2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D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2</xdr:col>
      <xdr:colOff>682262</xdr:colOff>
      <xdr:row>7</xdr:row>
      <xdr:rowOff>21771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2B0A35-684B-4483-8773-CF3DEAF94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"/>
          <a:ext cx="2652576" cy="19049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11702</xdr:colOff>
      <xdr:row>0</xdr:row>
      <xdr:rowOff>0</xdr:rowOff>
    </xdr:from>
    <xdr:to>
      <xdr:col>1</xdr:col>
      <xdr:colOff>1714500</xdr:colOff>
      <xdr:row>7</xdr:row>
      <xdr:rowOff>34834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09ADD6F-581D-C24E-80E1-F53499A7E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2" y="0"/>
          <a:ext cx="2492012" cy="17629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2328182</xdr:colOff>
      <xdr:row>7</xdr:row>
      <xdr:rowOff>21227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7889E6-B5D5-422A-B7F6-8A851013D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14675" cy="1621427"/>
        </a:xfrm>
        <a:prstGeom prst="rect">
          <a:avLst/>
        </a:prstGeom>
        <a:solidFill>
          <a:srgbClr val="00B0F0"/>
        </a:solidFill>
      </xdr:spPr>
    </xdr:pic>
    <xdr:clientData/>
  </xdr:twoCellAnchor>
  <xdr:oneCellAnchor>
    <xdr:from>
      <xdr:col>5</xdr:col>
      <xdr:colOff>629738</xdr:colOff>
      <xdr:row>0</xdr:row>
      <xdr:rowOff>54430</xdr:rowOff>
    </xdr:from>
    <xdr:ext cx="13197024" cy="271163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3A3B855-D13B-1A2D-326E-A514479E18CE}"/>
            </a:ext>
          </a:extLst>
        </xdr:cNvPr>
        <xdr:cNvSpPr/>
      </xdr:nvSpPr>
      <xdr:spPr>
        <a:xfrm>
          <a:off x="8222524" y="54430"/>
          <a:ext cx="13197024" cy="271163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5400" b="1" i="0" u="none" strike="noStrike" kern="0" cap="none" spc="0" normalizeH="0" baseline="0" noProof="0">
            <a:ln w="12700">
              <a:solidFill>
                <a:srgbClr val="4BACC6"/>
              </a:solidFill>
              <a:prstDash val="solid"/>
            </a:ln>
            <a:pattFill prst="ltDnDiag">
              <a:fgClr>
                <a:srgbClr val="4BACC6">
                  <a:lumMod val="60000"/>
                  <a:lumOff val="40000"/>
                </a:srgbClr>
              </a:fgClr>
              <a:bgClr>
                <a:prstClr val="white"/>
              </a:bgClr>
            </a:patt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5400" b="1" i="0" u="none" strike="noStrike" kern="0" cap="none" spc="0" normalizeH="0" baseline="0" noProof="0">
              <a:ln w="12700">
                <a:solidFill>
                  <a:srgbClr val="4BACC6"/>
                </a:solidFill>
                <a:prstDash val="solid"/>
              </a:ln>
              <a:pattFill prst="ltDnDiag">
                <a:fgClr>
                  <a:srgbClr val="4BACC6">
                    <a:lumMod val="60000"/>
                    <a:lumOff val="40000"/>
                  </a:srgbClr>
                </a:fgClr>
                <a:bgClr>
                  <a:prstClr val="white"/>
                </a:bgClr>
              </a:patt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</a:p>
      </xdr:txBody>
    </xdr:sp>
    <xdr:clientData/>
  </xdr:oneCellAnchor>
  <xdr:twoCellAnchor editAs="oneCell">
    <xdr:from>
      <xdr:col>15</xdr:col>
      <xdr:colOff>666750</xdr:colOff>
      <xdr:row>0</xdr:row>
      <xdr:rowOff>176892</xdr:rowOff>
    </xdr:from>
    <xdr:to>
      <xdr:col>17</xdr:col>
      <xdr:colOff>307520</xdr:colOff>
      <xdr:row>6</xdr:row>
      <xdr:rowOff>81641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2A6BF61-49CE-4BF0-A3DF-3D18CA62A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8214" y="176892"/>
          <a:ext cx="1028700" cy="1292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462643</xdr:colOff>
      <xdr:row>0</xdr:row>
      <xdr:rowOff>163285</xdr:rowOff>
    </xdr:from>
    <xdr:to>
      <xdr:col>19</xdr:col>
      <xdr:colOff>151042</xdr:colOff>
      <xdr:row>6</xdr:row>
      <xdr:rowOff>54427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CC91432-66C2-4034-A0AE-F7D38903D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32036" y="163285"/>
          <a:ext cx="1076326" cy="1279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176893</xdr:colOff>
      <xdr:row>0</xdr:row>
      <xdr:rowOff>122465</xdr:rowOff>
    </xdr:from>
    <xdr:to>
      <xdr:col>20</xdr:col>
      <xdr:colOff>544286</xdr:colOff>
      <xdr:row>6</xdr:row>
      <xdr:rowOff>1361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4E3F00-2266-41A4-BFA0-22DF7C197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4214" y="122465"/>
          <a:ext cx="1211037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</xdr:colOff>
      <xdr:row>0</xdr:row>
      <xdr:rowOff>13607</xdr:rowOff>
    </xdr:from>
    <xdr:to>
      <xdr:col>1</xdr:col>
      <xdr:colOff>2694215</xdr:colOff>
      <xdr:row>7</xdr:row>
      <xdr:rowOff>34834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81A453-6B52-418D-9877-13E0A3174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" y="13607"/>
          <a:ext cx="3483429" cy="1640477"/>
        </a:xfrm>
        <a:prstGeom prst="rect">
          <a:avLst/>
        </a:prstGeom>
        <a:solidFill>
          <a:srgbClr val="00B0F0"/>
        </a:solidFill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11</xdr:col>
      <xdr:colOff>485322</xdr:colOff>
      <xdr:row>7</xdr:row>
      <xdr:rowOff>408214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390CB3D-8ED2-4A5D-6E70-4304F11A1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27320" y="0"/>
          <a:ext cx="5606143" cy="20274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2707821</xdr:colOff>
      <xdr:row>6</xdr:row>
      <xdr:rowOff>246017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5767E44-AAA8-4E00-B678-B2B770575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69821" cy="1637756"/>
        </a:xfrm>
        <a:prstGeom prst="rect">
          <a:avLst/>
        </a:prstGeom>
        <a:solidFill>
          <a:srgbClr val="00B0F0"/>
        </a:solidFill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13606</xdr:colOff>
      <xdr:row>0</xdr:row>
      <xdr:rowOff>13607</xdr:rowOff>
    </xdr:from>
    <xdr:to>
      <xdr:col>2</xdr:col>
      <xdr:colOff>27213</xdr:colOff>
      <xdr:row>6</xdr:row>
      <xdr:rowOff>263434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CC2094B-464D-4E8D-8D93-D0173AEE6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6" y="13607"/>
          <a:ext cx="3823607" cy="1637756"/>
        </a:xfrm>
        <a:prstGeom prst="rect">
          <a:avLst/>
        </a:prstGeom>
        <a:solidFill>
          <a:srgbClr val="00B0F0"/>
        </a:solidFill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943C7-7B62-41F0-AE40-98769226BAF3}">
  <sheetPr>
    <pageSetUpPr fitToPage="1"/>
  </sheetPr>
  <dimension ref="A1:HS64"/>
  <sheetViews>
    <sheetView tabSelected="1" zoomScale="70" zoomScaleNormal="70" zoomScaleSheetLayoutView="55" zoomScalePageLayoutView="75" workbookViewId="0">
      <pane ySplit="1" topLeftCell="A2" activePane="bottomLeft" state="frozen"/>
      <selection pane="bottomLeft" activeCell="A9" sqref="A9"/>
    </sheetView>
  </sheetViews>
  <sheetFormatPr baseColWidth="10" defaultColWidth="11.5" defaultRowHeight="13" x14ac:dyDescent="0.15"/>
  <cols>
    <col min="1" max="1" width="14.5" customWidth="1"/>
    <col min="2" max="2" width="15.1640625" style="288" bestFit="1" customWidth="1"/>
    <col min="3" max="3" width="60.6640625" customWidth="1"/>
    <col min="4" max="4" width="23.1640625" style="288" customWidth="1"/>
    <col min="5" max="5" width="14.5" bestFit="1" customWidth="1"/>
    <col min="6" max="6" width="11.5" customWidth="1"/>
    <col min="7" max="7" width="15.6640625" customWidth="1"/>
    <col min="8" max="8" width="8.6640625" customWidth="1"/>
    <col min="9" max="9" width="10.5" customWidth="1"/>
    <col min="10" max="10" width="8.6640625" customWidth="1"/>
    <col min="11" max="11" width="11.5" customWidth="1"/>
    <col min="12" max="12" width="8.1640625" customWidth="1"/>
    <col min="13" max="13" width="9.83203125" customWidth="1"/>
    <col min="14" max="14" width="10.33203125" customWidth="1"/>
    <col min="15" max="15" width="11.5" customWidth="1"/>
    <col min="16" max="16" width="10.1640625" customWidth="1"/>
    <col min="17" max="17" width="12.6640625" customWidth="1"/>
    <col min="18" max="20" width="11.5" customWidth="1"/>
    <col min="21" max="21" width="12.6640625" style="118" customWidth="1"/>
    <col min="22" max="22" width="12.33203125" customWidth="1"/>
    <col min="23" max="23" width="19.5" style="288" customWidth="1"/>
    <col min="24" max="24" width="24.1640625" customWidth="1"/>
    <col min="25" max="25" width="10.6640625" customWidth="1"/>
    <col min="26" max="26" width="14.83203125" customWidth="1"/>
    <col min="27" max="28" width="12.6640625" bestFit="1" customWidth="1"/>
  </cols>
  <sheetData>
    <row r="1" spans="1:227" s="2" customFormat="1" ht="18" customHeight="1" x14ac:dyDescent="0.2">
      <c r="A1" s="141"/>
      <c r="B1" s="282"/>
      <c r="C1" s="401">
        <v>2026</v>
      </c>
      <c r="D1" s="192" t="s">
        <v>0</v>
      </c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5"/>
      <c r="V1" s="144"/>
      <c r="W1" s="144"/>
      <c r="X1" s="146"/>
      <c r="Y1" s="147"/>
      <c r="Z1" s="144"/>
      <c r="AA1" s="144"/>
      <c r="AB1" s="183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</row>
    <row r="2" spans="1:227" s="3" customFormat="1" ht="18" customHeight="1" x14ac:dyDescent="0.2">
      <c r="A2" s="148"/>
      <c r="B2" s="282"/>
      <c r="C2" s="401"/>
      <c r="D2" s="193" t="s">
        <v>1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2"/>
      <c r="T2" s="151"/>
      <c r="U2" s="153"/>
      <c r="V2" s="151"/>
      <c r="W2" s="151"/>
      <c r="X2" s="154"/>
      <c r="Y2" s="155"/>
      <c r="Z2" s="151"/>
      <c r="AA2" s="151"/>
      <c r="AB2" s="184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</row>
    <row r="3" spans="1:227" s="3" customFormat="1" ht="18" customHeight="1" x14ac:dyDescent="0.2">
      <c r="A3" s="148"/>
      <c r="B3" s="282"/>
      <c r="C3" s="401"/>
      <c r="D3" s="193" t="s">
        <v>2</v>
      </c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3"/>
      <c r="V3" s="151"/>
      <c r="W3" s="151"/>
      <c r="X3" s="154"/>
      <c r="Y3" s="155"/>
      <c r="Z3" s="151"/>
      <c r="AA3" s="151"/>
      <c r="AB3" s="184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</row>
    <row r="4" spans="1:227" s="3" customFormat="1" ht="18" customHeight="1" x14ac:dyDescent="0.2">
      <c r="A4" s="148"/>
      <c r="B4" s="282"/>
      <c r="C4" s="401"/>
      <c r="D4" s="193" t="s">
        <v>3</v>
      </c>
      <c r="E4" s="151"/>
      <c r="F4" s="151"/>
      <c r="G4" s="151"/>
      <c r="H4" s="151"/>
      <c r="I4" s="151"/>
      <c r="J4" s="151"/>
      <c r="K4" s="151"/>
      <c r="L4" s="157"/>
      <c r="M4" s="151"/>
      <c r="N4" s="151"/>
      <c r="O4" s="151"/>
      <c r="P4" s="151"/>
      <c r="Q4" s="151"/>
      <c r="R4" s="151"/>
      <c r="S4" s="151"/>
      <c r="T4" s="151"/>
      <c r="U4" s="153"/>
      <c r="V4" s="151"/>
      <c r="W4" s="151"/>
      <c r="X4" s="154"/>
      <c r="Y4" s="155"/>
      <c r="Z4" s="151"/>
      <c r="AA4" s="151"/>
      <c r="AB4" s="18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</row>
    <row r="5" spans="1:227" s="3" customFormat="1" ht="18" customHeight="1" x14ac:dyDescent="0.2">
      <c r="A5" s="148"/>
      <c r="B5" s="282"/>
      <c r="C5" s="401"/>
      <c r="D5" s="193" t="s">
        <v>4</v>
      </c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3"/>
      <c r="V5" s="151"/>
      <c r="W5" s="151"/>
      <c r="X5" s="154"/>
      <c r="Y5" s="155"/>
      <c r="Z5" s="151"/>
      <c r="AA5" s="151"/>
      <c r="AB5" s="184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</row>
    <row r="6" spans="1:227" s="3" customFormat="1" ht="28.5" customHeight="1" x14ac:dyDescent="0.2">
      <c r="A6" s="158"/>
      <c r="B6" s="283"/>
      <c r="C6" s="401"/>
      <c r="D6" s="193" t="s">
        <v>5</v>
      </c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3"/>
      <c r="V6" s="151"/>
      <c r="W6" s="151"/>
      <c r="X6" s="154"/>
      <c r="Y6" s="155"/>
      <c r="Z6" s="151"/>
      <c r="AA6" s="151"/>
      <c r="AB6" s="184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</row>
    <row r="7" spans="1:227" s="3" customFormat="1" ht="29.25" customHeight="1" x14ac:dyDescent="0.2">
      <c r="A7" s="148"/>
      <c r="B7" s="283"/>
      <c r="C7" s="401"/>
      <c r="D7" s="160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3"/>
      <c r="V7" s="151"/>
      <c r="W7" s="151"/>
      <c r="X7" s="154"/>
      <c r="Y7" s="155"/>
      <c r="Z7" s="151"/>
      <c r="AA7" s="151"/>
      <c r="AB7" s="184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</row>
    <row r="8" spans="1:227" s="3" customFormat="1" ht="39.5" customHeight="1" x14ac:dyDescent="0.2">
      <c r="A8" s="129"/>
      <c r="B8" s="284"/>
      <c r="C8" s="128"/>
      <c r="D8" s="289"/>
      <c r="E8" s="130"/>
      <c r="F8" s="131"/>
      <c r="G8" s="131"/>
      <c r="H8" s="398" t="s">
        <v>6</v>
      </c>
      <c r="I8" s="398"/>
      <c r="J8" s="398"/>
      <c r="K8" s="30"/>
      <c r="L8" s="30"/>
      <c r="M8" s="19"/>
      <c r="N8" s="399" t="s">
        <v>7</v>
      </c>
      <c r="O8" s="399"/>
      <c r="P8" s="399"/>
      <c r="Q8" s="19"/>
      <c r="R8" s="399" t="s">
        <v>8</v>
      </c>
      <c r="S8" s="399"/>
      <c r="T8" s="399"/>
      <c r="U8" s="114"/>
      <c r="V8" s="19"/>
      <c r="W8" s="298"/>
      <c r="X8" s="19"/>
      <c r="Y8" s="132"/>
      <c r="Z8" s="399" t="s">
        <v>9</v>
      </c>
      <c r="AA8" s="399"/>
      <c r="AB8" s="399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</row>
    <row r="9" spans="1:227" s="109" customFormat="1" ht="51" customHeight="1" x14ac:dyDescent="0.2">
      <c r="A9" s="133" t="s">
        <v>10</v>
      </c>
      <c r="B9" s="285" t="s">
        <v>11</v>
      </c>
      <c r="C9" s="30" t="s">
        <v>12</v>
      </c>
      <c r="D9" s="290" t="s">
        <v>13</v>
      </c>
      <c r="E9" s="15" t="s">
        <v>14</v>
      </c>
      <c r="F9" s="30" t="s">
        <v>15</v>
      </c>
      <c r="G9" s="15" t="s">
        <v>16</v>
      </c>
      <c r="H9" s="30" t="s">
        <v>17</v>
      </c>
      <c r="I9" s="30" t="s">
        <v>18</v>
      </c>
      <c r="J9" s="30" t="s">
        <v>19</v>
      </c>
      <c r="K9" s="30" t="s">
        <v>20</v>
      </c>
      <c r="L9" s="400" t="s">
        <v>21</v>
      </c>
      <c r="M9" s="400"/>
      <c r="N9" s="104" t="s">
        <v>22</v>
      </c>
      <c r="O9" s="104" t="s">
        <v>23</v>
      </c>
      <c r="P9" s="104" t="s">
        <v>24</v>
      </c>
      <c r="Q9" s="15" t="s">
        <v>25</v>
      </c>
      <c r="R9" s="104" t="s">
        <v>22</v>
      </c>
      <c r="S9" s="104" t="s">
        <v>23</v>
      </c>
      <c r="T9" s="104" t="s">
        <v>24</v>
      </c>
      <c r="U9" s="115" t="s">
        <v>26</v>
      </c>
      <c r="V9" s="37" t="s">
        <v>27</v>
      </c>
      <c r="W9" s="299" t="s">
        <v>28</v>
      </c>
      <c r="X9" s="15" t="s">
        <v>29</v>
      </c>
      <c r="Y9" s="134" t="s">
        <v>30</v>
      </c>
      <c r="Z9" s="15" t="s">
        <v>31</v>
      </c>
      <c r="AA9" s="15" t="s">
        <v>32</v>
      </c>
      <c r="AB9" s="15" t="s">
        <v>33</v>
      </c>
      <c r="AC9" s="7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</row>
    <row r="10" spans="1:227" s="109" customFormat="1" ht="34.5" customHeight="1" x14ac:dyDescent="0.25">
      <c r="A10" s="18" t="s">
        <v>34</v>
      </c>
      <c r="B10" s="285"/>
      <c r="C10" s="30"/>
      <c r="D10" s="290"/>
      <c r="E10" s="15"/>
      <c r="F10" s="30"/>
      <c r="G10" s="30"/>
      <c r="H10" s="30"/>
      <c r="I10" s="30"/>
      <c r="J10" s="30"/>
      <c r="K10" s="30"/>
      <c r="L10" s="127"/>
      <c r="M10" s="135"/>
      <c r="N10" s="104"/>
      <c r="O10" s="104"/>
      <c r="P10" s="104"/>
      <c r="Q10" s="15"/>
      <c r="R10" s="104"/>
      <c r="S10" s="104"/>
      <c r="T10" s="104"/>
      <c r="U10" s="115"/>
      <c r="V10" s="37"/>
      <c r="W10" s="299"/>
      <c r="X10" s="15"/>
      <c r="Y10" s="134"/>
      <c r="Z10" s="15"/>
      <c r="AA10" s="15"/>
      <c r="AB10" s="15"/>
      <c r="AC10" s="7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</row>
    <row r="11" spans="1:227" s="109" customFormat="1" ht="34.5" customHeight="1" x14ac:dyDescent="0.15">
      <c r="A11" s="327" t="s">
        <v>35</v>
      </c>
      <c r="B11" s="251">
        <v>5850</v>
      </c>
      <c r="C11" s="254" t="s">
        <v>36</v>
      </c>
      <c r="D11" s="328">
        <v>810010995155</v>
      </c>
      <c r="E11" s="329">
        <v>6.25</v>
      </c>
      <c r="F11" s="264" t="s">
        <v>37</v>
      </c>
      <c r="G11" s="250" t="s">
        <v>38</v>
      </c>
      <c r="H11" s="40" t="s">
        <v>39</v>
      </c>
      <c r="I11" s="40" t="s">
        <v>40</v>
      </c>
      <c r="J11" s="40" t="s">
        <v>41</v>
      </c>
      <c r="K11" s="269" t="s">
        <v>42</v>
      </c>
      <c r="L11" s="278">
        <v>12</v>
      </c>
      <c r="M11" s="278">
        <v>48</v>
      </c>
      <c r="N11" s="250">
        <v>9.1999999999999993</v>
      </c>
      <c r="O11" s="250">
        <v>12.9</v>
      </c>
      <c r="P11" s="250">
        <v>6</v>
      </c>
      <c r="Q11" s="252">
        <v>2.68</v>
      </c>
      <c r="R11" s="250">
        <v>10.5</v>
      </c>
      <c r="S11" s="250">
        <v>24.1</v>
      </c>
      <c r="T11" s="250">
        <v>13.1</v>
      </c>
      <c r="U11" s="250">
        <f>R11*S11*T11/1728</f>
        <v>1.918376736111111</v>
      </c>
      <c r="V11" s="252">
        <v>11.88</v>
      </c>
      <c r="W11" s="252" t="s">
        <v>43</v>
      </c>
      <c r="X11" s="248" t="s">
        <v>44</v>
      </c>
      <c r="Y11" s="312">
        <v>0.2</v>
      </c>
      <c r="Z11" s="248">
        <f t="shared" ref="Z11" si="0">ROUNDUP(2295/U11,0)*M11</f>
        <v>57456</v>
      </c>
      <c r="AA11" s="248">
        <f t="shared" ref="AA11" si="1">ROUNDUP(1970/U11,0)*M11</f>
        <v>49296</v>
      </c>
      <c r="AB11" s="248">
        <f t="shared" ref="AB11" si="2">ROUNDUP(970/U11,0)*M11</f>
        <v>24288</v>
      </c>
      <c r="AC11" s="7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</row>
    <row r="12" spans="1:227" s="109" customFormat="1" ht="34.5" customHeight="1" x14ac:dyDescent="0.25">
      <c r="A12" s="330"/>
      <c r="B12" s="251">
        <v>5340</v>
      </c>
      <c r="C12" s="254" t="s">
        <v>45</v>
      </c>
      <c r="D12" s="328">
        <v>810010995391</v>
      </c>
      <c r="E12" s="329">
        <v>3.75</v>
      </c>
      <c r="F12" s="264" t="s">
        <v>37</v>
      </c>
      <c r="G12" s="250" t="s">
        <v>46</v>
      </c>
      <c r="H12" s="40" t="s">
        <v>47</v>
      </c>
      <c r="I12" s="40" t="s">
        <v>48</v>
      </c>
      <c r="J12" s="40" t="s">
        <v>49</v>
      </c>
      <c r="K12" s="269" t="s">
        <v>42</v>
      </c>
      <c r="L12" s="278">
        <v>12</v>
      </c>
      <c r="M12" s="278">
        <v>48</v>
      </c>
      <c r="N12" s="122" t="s">
        <v>50</v>
      </c>
      <c r="O12" s="122" t="s">
        <v>51</v>
      </c>
      <c r="P12" s="122" t="s">
        <v>52</v>
      </c>
      <c r="Q12" s="252" t="s">
        <v>53</v>
      </c>
      <c r="R12" s="250" t="s">
        <v>54</v>
      </c>
      <c r="S12" s="250" t="s">
        <v>55</v>
      </c>
      <c r="T12" s="250" t="s">
        <v>56</v>
      </c>
      <c r="U12" s="250" t="s">
        <v>57</v>
      </c>
      <c r="V12" s="252" t="s">
        <v>58</v>
      </c>
      <c r="W12" s="390" t="s">
        <v>59</v>
      </c>
      <c r="X12" s="248" t="s">
        <v>44</v>
      </c>
      <c r="Y12" s="312">
        <v>0.2</v>
      </c>
      <c r="Z12" s="391" t="s">
        <v>60</v>
      </c>
      <c r="AA12" s="252" t="s">
        <v>61</v>
      </c>
      <c r="AB12" s="252" t="s">
        <v>62</v>
      </c>
      <c r="AC12" s="7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</row>
    <row r="13" spans="1:227" s="140" customFormat="1" ht="42.75" customHeight="1" x14ac:dyDescent="0.15">
      <c r="A13" s="327" t="s">
        <v>63</v>
      </c>
      <c r="B13" s="286">
        <v>5305</v>
      </c>
      <c r="C13" s="107" t="s">
        <v>64</v>
      </c>
      <c r="D13" s="291">
        <v>810010994028</v>
      </c>
      <c r="E13" s="121">
        <v>5.25</v>
      </c>
      <c r="F13" s="264" t="s">
        <v>37</v>
      </c>
      <c r="G13" s="235" t="s">
        <v>65</v>
      </c>
      <c r="H13" s="40" t="s">
        <v>47</v>
      </c>
      <c r="I13" s="40" t="s">
        <v>48</v>
      </c>
      <c r="J13" s="40" t="s">
        <v>66</v>
      </c>
      <c r="K13" s="40" t="s">
        <v>42</v>
      </c>
      <c r="L13" s="248">
        <v>12</v>
      </c>
      <c r="M13" s="252">
        <v>48</v>
      </c>
      <c r="N13" s="250">
        <v>9.1999999999999993</v>
      </c>
      <c r="O13" s="250">
        <v>18.3</v>
      </c>
      <c r="P13" s="250">
        <v>5.9</v>
      </c>
      <c r="Q13" s="250">
        <v>1.98</v>
      </c>
      <c r="R13" s="250">
        <v>10.199999999999999</v>
      </c>
      <c r="S13" s="250">
        <v>24.75</v>
      </c>
      <c r="T13" s="250">
        <v>19.100000000000001</v>
      </c>
      <c r="U13" s="250">
        <f>R13*S13*T13/1728</f>
        <v>2.7903906250000001</v>
      </c>
      <c r="V13" s="252">
        <v>9.57</v>
      </c>
      <c r="W13" s="356" t="s">
        <v>59</v>
      </c>
      <c r="X13" s="248" t="s">
        <v>44</v>
      </c>
      <c r="Y13" s="312">
        <v>0.2</v>
      </c>
      <c r="Z13" s="248">
        <f t="shared" ref="Z13" si="3">ROUNDUP(2295/U13,0)*M13</f>
        <v>39504</v>
      </c>
      <c r="AA13" s="248">
        <f t="shared" ref="AA13" si="4">ROUNDUP(1970/U13,0)*M13</f>
        <v>33888</v>
      </c>
      <c r="AB13" s="248">
        <f t="shared" ref="AB13" si="5">ROUNDUP(970/U13,0)*M13</f>
        <v>16704</v>
      </c>
      <c r="AC13" s="136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</row>
    <row r="14" spans="1:227" s="140" customFormat="1" ht="45" customHeight="1" x14ac:dyDescent="0.15">
      <c r="A14" s="276"/>
      <c r="B14" s="269">
        <v>5339</v>
      </c>
      <c r="C14" s="279" t="s">
        <v>67</v>
      </c>
      <c r="D14" s="371">
        <v>810010995377</v>
      </c>
      <c r="E14" s="331">
        <v>4</v>
      </c>
      <c r="F14" s="264" t="s">
        <v>37</v>
      </c>
      <c r="G14" s="235"/>
      <c r="H14" s="269"/>
      <c r="I14" s="269"/>
      <c r="J14" s="269"/>
      <c r="K14" s="269" t="s">
        <v>42</v>
      </c>
      <c r="L14" s="278">
        <v>12</v>
      </c>
      <c r="M14" s="278">
        <v>48</v>
      </c>
      <c r="N14" s="270" t="s">
        <v>68</v>
      </c>
      <c r="O14" s="270" t="s">
        <v>69</v>
      </c>
      <c r="P14" s="247" t="s">
        <v>70</v>
      </c>
      <c r="Q14" s="270" t="s">
        <v>71</v>
      </c>
      <c r="R14" s="237" t="s">
        <v>72</v>
      </c>
      <c r="S14" s="237" t="s">
        <v>73</v>
      </c>
      <c r="T14" s="235" t="s">
        <v>74</v>
      </c>
      <c r="U14" s="250" t="s">
        <v>75</v>
      </c>
      <c r="V14" s="237" t="s">
        <v>76</v>
      </c>
      <c r="W14" s="357" t="s">
        <v>43</v>
      </c>
      <c r="X14" s="269" t="s">
        <v>77</v>
      </c>
      <c r="Y14" s="312">
        <v>0.2</v>
      </c>
      <c r="Z14" s="252" t="s">
        <v>78</v>
      </c>
      <c r="AA14" s="252" t="s">
        <v>79</v>
      </c>
      <c r="AB14" s="252" t="s">
        <v>80</v>
      </c>
      <c r="AC14" s="136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</row>
    <row r="15" spans="1:227" s="140" customFormat="1" ht="45" customHeight="1" x14ac:dyDescent="0.15">
      <c r="A15" s="327"/>
      <c r="B15" s="286">
        <v>5336</v>
      </c>
      <c r="C15" s="107" t="s">
        <v>81</v>
      </c>
      <c r="D15" s="291">
        <v>810010995346</v>
      </c>
      <c r="E15" s="121">
        <v>4</v>
      </c>
      <c r="F15" s="264" t="s">
        <v>37</v>
      </c>
      <c r="G15" s="235"/>
      <c r="H15" s="40"/>
      <c r="I15" s="40"/>
      <c r="J15" s="40"/>
      <c r="K15" s="269" t="s">
        <v>42</v>
      </c>
      <c r="L15" s="278">
        <v>12</v>
      </c>
      <c r="M15" s="278">
        <v>48</v>
      </c>
      <c r="N15" s="250">
        <v>9</v>
      </c>
      <c r="O15" s="250">
        <v>11</v>
      </c>
      <c r="P15" s="250">
        <v>5.6</v>
      </c>
      <c r="Q15" s="252">
        <v>2.63</v>
      </c>
      <c r="R15" s="250">
        <v>9.9</v>
      </c>
      <c r="S15" s="250">
        <v>23.5</v>
      </c>
      <c r="T15" s="111">
        <v>11.5</v>
      </c>
      <c r="U15" s="250">
        <f>R15*S15*T15/1728</f>
        <v>1.5483072916666667</v>
      </c>
      <c r="V15" s="237">
        <v>11.55</v>
      </c>
      <c r="W15" s="300" t="s">
        <v>43</v>
      </c>
      <c r="X15" s="248" t="s">
        <v>44</v>
      </c>
      <c r="Y15" s="312">
        <v>0.2</v>
      </c>
      <c r="Z15" s="392">
        <f t="shared" ref="Z15" si="6">ROUNDUP(2295/U15,0)*M15</f>
        <v>71184</v>
      </c>
      <c r="AA15" s="392">
        <f t="shared" ref="AA15" si="7">ROUNDUP(1970/U15,0)*M15</f>
        <v>61104</v>
      </c>
      <c r="AB15" s="392">
        <f t="shared" ref="AB15" si="8">ROUNDUP(970/U15,0)*M15</f>
        <v>30096</v>
      </c>
      <c r="AC15" s="136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</row>
    <row r="16" spans="1:227" s="241" customFormat="1" ht="45" customHeight="1" x14ac:dyDescent="0.15">
      <c r="A16" s="327"/>
      <c r="B16" s="286">
        <v>5354</v>
      </c>
      <c r="C16" s="107" t="s">
        <v>82</v>
      </c>
      <c r="D16" s="291">
        <v>810010995612</v>
      </c>
      <c r="E16" s="121">
        <v>3</v>
      </c>
      <c r="F16" s="264" t="s">
        <v>37</v>
      </c>
      <c r="G16" s="111" t="s">
        <v>83</v>
      </c>
      <c r="H16" s="40" t="s">
        <v>84</v>
      </c>
      <c r="I16" s="40" t="s">
        <v>85</v>
      </c>
      <c r="J16" s="40" t="s">
        <v>86</v>
      </c>
      <c r="K16" s="269" t="s">
        <v>42</v>
      </c>
      <c r="L16" s="278">
        <v>12</v>
      </c>
      <c r="M16" s="278">
        <v>48</v>
      </c>
      <c r="N16" s="250">
        <v>9.4</v>
      </c>
      <c r="O16" s="250">
        <v>9.8000000000000007</v>
      </c>
      <c r="P16" s="250">
        <v>5.8</v>
      </c>
      <c r="Q16" s="250">
        <v>1.63</v>
      </c>
      <c r="R16" s="250">
        <v>10.3</v>
      </c>
      <c r="S16" s="250">
        <v>25.2</v>
      </c>
      <c r="T16" s="250">
        <v>10.5</v>
      </c>
      <c r="U16" s="250">
        <f>R16*S16*T16/1728</f>
        <v>1.5771875</v>
      </c>
      <c r="V16" s="252">
        <v>7.48</v>
      </c>
      <c r="W16" s="357" t="s">
        <v>43</v>
      </c>
      <c r="X16" s="248" t="s">
        <v>44</v>
      </c>
      <c r="Y16" s="312">
        <v>0.2</v>
      </c>
      <c r="Z16" s="248">
        <f t="shared" ref="Z16:Z17" si="9">ROUNDUP(2295/U16,0)*M16</f>
        <v>69888</v>
      </c>
      <c r="AA16" s="248">
        <f t="shared" ref="AA16:AA17" si="10">ROUNDUP(1970/U16,0)*M16</f>
        <v>60000</v>
      </c>
      <c r="AB16" s="248">
        <f t="shared" ref="AB16:AB17" si="11">ROUNDUP(970/U16,0)*M16</f>
        <v>29568</v>
      </c>
      <c r="AC16" s="136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</row>
    <row r="17" spans="1:227" s="241" customFormat="1" ht="45" customHeight="1" x14ac:dyDescent="0.15">
      <c r="A17" s="327"/>
      <c r="B17" s="286">
        <v>5346</v>
      </c>
      <c r="C17" s="107" t="s">
        <v>87</v>
      </c>
      <c r="D17" s="291">
        <v>810010995452</v>
      </c>
      <c r="E17" s="121">
        <v>3.75</v>
      </c>
      <c r="F17" s="264" t="s">
        <v>37</v>
      </c>
      <c r="G17" s="235"/>
      <c r="H17" s="40"/>
      <c r="I17" s="40"/>
      <c r="J17" s="40"/>
      <c r="K17" s="269" t="s">
        <v>42</v>
      </c>
      <c r="L17" s="278">
        <v>12</v>
      </c>
      <c r="M17" s="278">
        <v>48</v>
      </c>
      <c r="N17" s="250">
        <v>9.1</v>
      </c>
      <c r="O17" s="250">
        <v>10.050000000000001</v>
      </c>
      <c r="P17" s="250">
        <v>5.7</v>
      </c>
      <c r="Q17" s="250">
        <v>1.74</v>
      </c>
      <c r="R17" s="250">
        <v>10.1</v>
      </c>
      <c r="S17" s="250">
        <v>20.75</v>
      </c>
      <c r="T17" s="250">
        <v>12.1</v>
      </c>
      <c r="U17" s="250">
        <f>R17*S17*T17/1728</f>
        <v>1.4675101273148146</v>
      </c>
      <c r="V17" s="252">
        <v>8.3800000000000008</v>
      </c>
      <c r="W17" s="300" t="s">
        <v>43</v>
      </c>
      <c r="X17" s="248" t="s">
        <v>44</v>
      </c>
      <c r="Y17" s="312">
        <v>0.2</v>
      </c>
      <c r="Z17" s="392">
        <f t="shared" si="9"/>
        <v>75072</v>
      </c>
      <c r="AA17" s="392">
        <f t="shared" si="10"/>
        <v>64464</v>
      </c>
      <c r="AB17" s="392">
        <f t="shared" si="11"/>
        <v>31728</v>
      </c>
      <c r="AC17" s="136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</row>
    <row r="18" spans="1:227" s="140" customFormat="1" ht="45" customHeight="1" x14ac:dyDescent="0.15">
      <c r="A18" s="327" t="s">
        <v>35</v>
      </c>
      <c r="B18" s="286">
        <v>5349</v>
      </c>
      <c r="C18" s="107" t="s">
        <v>88</v>
      </c>
      <c r="D18" s="291">
        <v>810010995186</v>
      </c>
      <c r="E18" s="121">
        <v>3.25</v>
      </c>
      <c r="F18" s="264" t="s">
        <v>37</v>
      </c>
      <c r="G18" s="235" t="s">
        <v>89</v>
      </c>
      <c r="H18" s="40" t="s">
        <v>90</v>
      </c>
      <c r="I18" s="40" t="s">
        <v>48</v>
      </c>
      <c r="J18" s="40" t="s">
        <v>91</v>
      </c>
      <c r="K18" s="269" t="s">
        <v>42</v>
      </c>
      <c r="L18" s="278">
        <v>12</v>
      </c>
      <c r="M18" s="278">
        <v>48</v>
      </c>
      <c r="N18" s="250">
        <v>9.9</v>
      </c>
      <c r="O18" s="250">
        <v>10.199999999999999</v>
      </c>
      <c r="P18" s="250">
        <v>5.9</v>
      </c>
      <c r="Q18" s="250">
        <v>1.75</v>
      </c>
      <c r="R18" s="250">
        <v>10.6</v>
      </c>
      <c r="S18" s="250">
        <v>21.1</v>
      </c>
      <c r="T18" s="250">
        <v>12</v>
      </c>
      <c r="U18" s="250">
        <f>R18*S18*T18/1728</f>
        <v>1.5531944444444445</v>
      </c>
      <c r="V18" s="252">
        <v>7.98</v>
      </c>
      <c r="W18" s="357" t="s">
        <v>92</v>
      </c>
      <c r="X18" s="248" t="s">
        <v>44</v>
      </c>
      <c r="Y18" s="312">
        <v>0.2</v>
      </c>
      <c r="Z18" s="110">
        <f t="shared" ref="Z18" si="12">ROUNDUP(2295/U18,0)*M18</f>
        <v>70944</v>
      </c>
      <c r="AA18" s="110">
        <f t="shared" ref="AA18" si="13">ROUNDUP(1970/U18,0)*M18</f>
        <v>60912</v>
      </c>
      <c r="AB18" s="110">
        <f t="shared" ref="AB18" si="14">ROUNDUP(970/U18,0)*M18</f>
        <v>30000</v>
      </c>
      <c r="AC18" s="358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</row>
    <row r="19" spans="1:227" s="241" customFormat="1" ht="45" customHeight="1" x14ac:dyDescent="0.15">
      <c r="A19" s="327"/>
      <c r="B19" s="286">
        <v>5347</v>
      </c>
      <c r="C19" s="107" t="s">
        <v>93</v>
      </c>
      <c r="D19" s="291">
        <v>810010995469</v>
      </c>
      <c r="E19" s="233">
        <v>5.25</v>
      </c>
      <c r="F19" s="264" t="s">
        <v>37</v>
      </c>
      <c r="G19" s="235"/>
      <c r="H19" s="40"/>
      <c r="I19" s="40"/>
      <c r="J19" s="40"/>
      <c r="K19" s="269" t="s">
        <v>42</v>
      </c>
      <c r="L19" s="278">
        <v>12</v>
      </c>
      <c r="M19" s="278">
        <v>48</v>
      </c>
      <c r="N19" s="250" t="s">
        <v>68</v>
      </c>
      <c r="O19" s="250" t="s">
        <v>94</v>
      </c>
      <c r="P19" s="250" t="s">
        <v>70</v>
      </c>
      <c r="Q19" s="250" t="s">
        <v>95</v>
      </c>
      <c r="R19" s="250" t="s">
        <v>72</v>
      </c>
      <c r="S19" s="250" t="s">
        <v>73</v>
      </c>
      <c r="T19" s="250" t="s">
        <v>96</v>
      </c>
      <c r="U19" s="250" t="s">
        <v>97</v>
      </c>
      <c r="V19" s="250" t="s">
        <v>98</v>
      </c>
      <c r="W19" s="248" t="s">
        <v>43</v>
      </c>
      <c r="X19" s="40" t="s">
        <v>44</v>
      </c>
      <c r="Y19" s="312">
        <v>0.2</v>
      </c>
      <c r="Z19" s="252" t="s">
        <v>99</v>
      </c>
      <c r="AA19" s="252" t="s">
        <v>100</v>
      </c>
      <c r="AB19" s="252" t="s">
        <v>101</v>
      </c>
      <c r="AC19" s="136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</row>
    <row r="20" spans="1:227" s="241" customFormat="1" ht="45" customHeight="1" x14ac:dyDescent="0.15">
      <c r="A20" s="327" t="s">
        <v>63</v>
      </c>
      <c r="B20" s="286">
        <v>5333</v>
      </c>
      <c r="C20" s="107" t="s">
        <v>102</v>
      </c>
      <c r="D20" s="291">
        <v>810010994721</v>
      </c>
      <c r="E20" s="233">
        <v>4</v>
      </c>
      <c r="F20" s="264" t="s">
        <v>37</v>
      </c>
      <c r="G20" s="235" t="s">
        <v>103</v>
      </c>
      <c r="H20" s="40" t="s">
        <v>47</v>
      </c>
      <c r="I20" s="40" t="s">
        <v>48</v>
      </c>
      <c r="J20" s="40" t="s">
        <v>49</v>
      </c>
      <c r="K20" s="40" t="s">
        <v>42</v>
      </c>
      <c r="L20" s="248">
        <v>12</v>
      </c>
      <c r="M20" s="352">
        <v>48</v>
      </c>
      <c r="N20" s="122">
        <v>9.4499999999999993</v>
      </c>
      <c r="O20" s="122">
        <v>10.63</v>
      </c>
      <c r="P20" s="122">
        <v>6.5</v>
      </c>
      <c r="Q20" s="122">
        <v>1.87</v>
      </c>
      <c r="R20" s="122">
        <v>10.63</v>
      </c>
      <c r="S20" s="122">
        <v>28.35</v>
      </c>
      <c r="T20" s="122">
        <v>11.02</v>
      </c>
      <c r="U20" s="122">
        <f t="shared" ref="U20" si="15">R20*S20*T20/1728</f>
        <v>1.9218707812500002</v>
      </c>
      <c r="V20" s="252">
        <v>8.6</v>
      </c>
      <c r="W20" s="42" t="s">
        <v>43</v>
      </c>
      <c r="X20" s="40" t="s">
        <v>44</v>
      </c>
      <c r="Y20" s="312">
        <v>0.2</v>
      </c>
      <c r="Z20" s="248">
        <f t="shared" ref="Z20" si="16">ROUNDUP(2295/U20,0)*M20</f>
        <v>57360</v>
      </c>
      <c r="AA20" s="248">
        <f t="shared" ref="AA20" si="17">ROUNDUP(1970/U20,0)*M20</f>
        <v>49248</v>
      </c>
      <c r="AB20" s="248">
        <f t="shared" ref="AB20" si="18">ROUNDUP(970/U20,0)*M20</f>
        <v>24240</v>
      </c>
      <c r="AC20" s="136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</row>
    <row r="21" spans="1:227" s="313" customFormat="1" ht="45" customHeight="1" x14ac:dyDescent="0.15">
      <c r="A21" s="327" t="s">
        <v>63</v>
      </c>
      <c r="B21" s="40" t="s">
        <v>104</v>
      </c>
      <c r="C21" s="41" t="s">
        <v>105</v>
      </c>
      <c r="D21" s="246" t="s">
        <v>106</v>
      </c>
      <c r="E21" s="255">
        <v>4</v>
      </c>
      <c r="F21" s="59" t="s">
        <v>107</v>
      </c>
      <c r="G21" s="247" t="s">
        <v>108</v>
      </c>
      <c r="H21" s="252">
        <v>3.54</v>
      </c>
      <c r="I21" s="252">
        <v>6.69</v>
      </c>
      <c r="J21" s="252">
        <v>9.06</v>
      </c>
      <c r="K21" s="269" t="s">
        <v>42</v>
      </c>
      <c r="L21" s="110">
        <v>12</v>
      </c>
      <c r="M21" s="110">
        <v>48</v>
      </c>
      <c r="N21" s="250">
        <v>4.5</v>
      </c>
      <c r="O21" s="250">
        <v>9.75</v>
      </c>
      <c r="P21" s="250">
        <v>7.4</v>
      </c>
      <c r="Q21" s="250">
        <v>1.52</v>
      </c>
      <c r="R21" s="250">
        <v>5.4</v>
      </c>
      <c r="S21" s="250">
        <v>20.3</v>
      </c>
      <c r="T21" s="257">
        <v>15.8</v>
      </c>
      <c r="U21" s="250">
        <f>R21*S21*T21/1728</f>
        <v>1.0023125000000002</v>
      </c>
      <c r="V21" s="250">
        <v>7.11</v>
      </c>
      <c r="W21" s="248" t="s">
        <v>43</v>
      </c>
      <c r="X21" s="253" t="s">
        <v>44</v>
      </c>
      <c r="Y21" s="253">
        <v>0.2</v>
      </c>
      <c r="Z21" s="42">
        <f t="shared" ref="Z21" si="19">ROUNDUP(2295/U21,0)*M21</f>
        <v>109920</v>
      </c>
      <c r="AA21" s="40">
        <f t="shared" ref="AA21" si="20">ROUNDUP(1970/U21,0)*M21</f>
        <v>94368</v>
      </c>
      <c r="AB21" s="248">
        <f t="shared" ref="AB21" si="21">ROUNDUP(970/U21,0)*M21</f>
        <v>46464</v>
      </c>
      <c r="AC21" s="136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</row>
    <row r="22" spans="1:227" s="241" customFormat="1" ht="54.75" customHeight="1" x14ac:dyDescent="0.2">
      <c r="A22" s="327"/>
      <c r="B22" s="286">
        <v>5337</v>
      </c>
      <c r="C22" s="107" t="s">
        <v>109</v>
      </c>
      <c r="D22" s="291">
        <v>810010995353</v>
      </c>
      <c r="E22" s="121">
        <v>4.75</v>
      </c>
      <c r="F22" s="264" t="s">
        <v>37</v>
      </c>
      <c r="G22" s="353"/>
      <c r="H22" s="40"/>
      <c r="I22" s="40"/>
      <c r="J22" s="40"/>
      <c r="K22" s="269" t="s">
        <v>42</v>
      </c>
      <c r="L22" s="278">
        <v>12</v>
      </c>
      <c r="M22" s="278">
        <v>48</v>
      </c>
      <c r="N22" s="122"/>
      <c r="O22" s="122"/>
      <c r="P22" s="122"/>
      <c r="Q22" s="122"/>
      <c r="R22" s="122"/>
      <c r="S22" s="250"/>
      <c r="T22" s="250"/>
      <c r="U22" s="250"/>
      <c r="V22" s="252"/>
      <c r="W22" s="356" t="s">
        <v>92</v>
      </c>
      <c r="X22" s="248" t="s">
        <v>44</v>
      </c>
      <c r="Y22" s="312">
        <v>0.2</v>
      </c>
      <c r="Z22" s="248" t="e">
        <f t="shared" ref="Z22" si="22">ROUNDUP(2295/U22,0)*M22</f>
        <v>#DIV/0!</v>
      </c>
      <c r="AA22" s="248" t="e">
        <f t="shared" ref="AA22" si="23">ROUNDUP(1970/U22,0)*M22</f>
        <v>#DIV/0!</v>
      </c>
      <c r="AB22" s="248" t="e">
        <f t="shared" ref="AB22" si="24">ROUNDUP(970/U22,0)*M22</f>
        <v>#DIV/0!</v>
      </c>
      <c r="AC22" s="136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</row>
    <row r="23" spans="1:227" s="241" customFormat="1" ht="54.75" customHeight="1" x14ac:dyDescent="0.15">
      <c r="A23" s="327" t="s">
        <v>35</v>
      </c>
      <c r="B23" s="286">
        <v>5338</v>
      </c>
      <c r="C23" s="107" t="s">
        <v>110</v>
      </c>
      <c r="D23" s="332">
        <v>810010995360</v>
      </c>
      <c r="E23" s="233">
        <v>2.5</v>
      </c>
      <c r="F23" s="264" t="s">
        <v>37</v>
      </c>
      <c r="G23" s="235" t="s">
        <v>111</v>
      </c>
      <c r="H23" s="40" t="s">
        <v>90</v>
      </c>
      <c r="I23" s="40" t="s">
        <v>40</v>
      </c>
      <c r="J23" s="40" t="s">
        <v>66</v>
      </c>
      <c r="K23" s="269" t="s">
        <v>42</v>
      </c>
      <c r="L23" s="278">
        <v>12</v>
      </c>
      <c r="M23" s="278">
        <v>48</v>
      </c>
      <c r="N23" s="122">
        <v>9.4</v>
      </c>
      <c r="O23" s="122">
        <v>16.100000000000001</v>
      </c>
      <c r="P23" s="122">
        <v>5.8</v>
      </c>
      <c r="Q23" s="122">
        <v>2.4500000000000002</v>
      </c>
      <c r="R23" s="122">
        <v>10.5</v>
      </c>
      <c r="S23" s="122">
        <v>24</v>
      </c>
      <c r="T23" s="122">
        <v>16.8</v>
      </c>
      <c r="U23" s="250">
        <f>R23*S23*T23/1728</f>
        <v>2.4500000000000002</v>
      </c>
      <c r="V23" s="252">
        <v>11.3</v>
      </c>
      <c r="W23" s="40" t="s">
        <v>112</v>
      </c>
      <c r="X23" s="40" t="s">
        <v>44</v>
      </c>
      <c r="Y23" s="312">
        <v>0.2</v>
      </c>
      <c r="Z23" s="248">
        <f t="shared" ref="Z23" si="25">ROUNDUP(2295/U23,0)*M23</f>
        <v>44976</v>
      </c>
      <c r="AA23" s="248">
        <f t="shared" ref="AA23" si="26">ROUNDUP(1970/U23,0)*M23</f>
        <v>38640</v>
      </c>
      <c r="AB23" s="248">
        <f t="shared" ref="AB23" si="27">ROUNDUP(970/U23,0)*M23</f>
        <v>19008</v>
      </c>
      <c r="AC23" s="136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</row>
    <row r="24" spans="1:227" s="140" customFormat="1" ht="45" customHeight="1" x14ac:dyDescent="0.15">
      <c r="A24" s="327" t="s">
        <v>35</v>
      </c>
      <c r="B24" s="286">
        <v>5335</v>
      </c>
      <c r="C24" s="41" t="s">
        <v>113</v>
      </c>
      <c r="D24" s="292">
        <v>810010995148</v>
      </c>
      <c r="E24" s="121">
        <v>3.75</v>
      </c>
      <c r="F24" s="264" t="s">
        <v>37</v>
      </c>
      <c r="G24" s="354" t="s">
        <v>114</v>
      </c>
      <c r="H24" s="40" t="s">
        <v>115</v>
      </c>
      <c r="I24" s="40" t="s">
        <v>116</v>
      </c>
      <c r="J24" s="40" t="s">
        <v>66</v>
      </c>
      <c r="K24" s="269" t="s">
        <v>42</v>
      </c>
      <c r="L24" s="278">
        <v>12</v>
      </c>
      <c r="M24" s="278">
        <v>48</v>
      </c>
      <c r="N24" s="250">
        <v>9</v>
      </c>
      <c r="O24" s="250">
        <v>10.199999999999999</v>
      </c>
      <c r="P24" s="250">
        <v>5.6</v>
      </c>
      <c r="Q24" s="250">
        <v>1.63</v>
      </c>
      <c r="R24" s="250">
        <v>10</v>
      </c>
      <c r="S24" s="250">
        <v>23.3</v>
      </c>
      <c r="T24" s="250">
        <v>10.8</v>
      </c>
      <c r="U24" s="250">
        <f>R24*S24*T24/1728</f>
        <v>1.45625</v>
      </c>
      <c r="V24" s="250">
        <v>7.5</v>
      </c>
      <c r="W24" s="256" t="s">
        <v>43</v>
      </c>
      <c r="X24" s="248" t="s">
        <v>44</v>
      </c>
      <c r="Y24" s="312">
        <v>0.2</v>
      </c>
      <c r="Z24" s="42">
        <f t="shared" ref="Z24:Z25" si="28">ROUNDUP(2295/U24,0)*M24</f>
        <v>75648</v>
      </c>
      <c r="AA24" s="40">
        <f t="shared" ref="AA24:AA25" si="29">ROUNDUP(1970/U24,0)*M24</f>
        <v>64944</v>
      </c>
      <c r="AB24" s="248">
        <f t="shared" ref="AB24:AB25" si="30">ROUNDUP(970/U24,0)*M24</f>
        <v>32016</v>
      </c>
      <c r="AC24" s="136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</row>
    <row r="25" spans="1:227" s="140" customFormat="1" ht="45" customHeight="1" x14ac:dyDescent="0.15">
      <c r="A25" s="276"/>
      <c r="B25" s="286">
        <v>5342</v>
      </c>
      <c r="C25" s="41" t="s">
        <v>117</v>
      </c>
      <c r="D25" s="292">
        <v>810010995414</v>
      </c>
      <c r="E25" s="233">
        <v>3.25</v>
      </c>
      <c r="F25" s="264" t="s">
        <v>37</v>
      </c>
      <c r="G25" s="235" t="s">
        <v>118</v>
      </c>
      <c r="H25" s="40" t="s">
        <v>119</v>
      </c>
      <c r="I25" s="40" t="s">
        <v>116</v>
      </c>
      <c r="J25" s="40" t="s">
        <v>49</v>
      </c>
      <c r="K25" s="269" t="s">
        <v>42</v>
      </c>
      <c r="L25" s="278">
        <v>12</v>
      </c>
      <c r="M25" s="278">
        <v>48</v>
      </c>
      <c r="N25" s="122">
        <v>8.9</v>
      </c>
      <c r="O25" s="122">
        <v>10.199999999999999</v>
      </c>
      <c r="P25" s="122">
        <v>5.6</v>
      </c>
      <c r="Q25" s="122">
        <v>1.28</v>
      </c>
      <c r="R25" s="122">
        <v>9.6999999999999993</v>
      </c>
      <c r="S25" s="250">
        <v>23.3</v>
      </c>
      <c r="T25" s="250">
        <v>10.7</v>
      </c>
      <c r="U25" s="250">
        <f>R25*S25*T25/1728</f>
        <v>1.3994832175925924</v>
      </c>
      <c r="V25" s="252">
        <v>6.11</v>
      </c>
      <c r="W25" s="42" t="s">
        <v>43</v>
      </c>
      <c r="X25" s="40" t="s">
        <v>44</v>
      </c>
      <c r="Y25" s="312">
        <v>0.2</v>
      </c>
      <c r="Z25" s="42">
        <f t="shared" si="28"/>
        <v>78720</v>
      </c>
      <c r="AA25" s="40">
        <f t="shared" si="29"/>
        <v>67584</v>
      </c>
      <c r="AB25" s="248">
        <f t="shared" si="30"/>
        <v>33312</v>
      </c>
      <c r="AC25" s="136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</row>
    <row r="26" spans="1:227" s="140" customFormat="1" ht="45" customHeight="1" x14ac:dyDescent="0.15">
      <c r="A26" s="276"/>
      <c r="B26" s="40">
        <v>5353</v>
      </c>
      <c r="C26" s="41" t="s">
        <v>120</v>
      </c>
      <c r="D26" s="366">
        <v>810010995605</v>
      </c>
      <c r="E26" s="233">
        <v>3.75</v>
      </c>
      <c r="F26" s="264" t="s">
        <v>37</v>
      </c>
      <c r="G26" s="393" t="s">
        <v>121</v>
      </c>
      <c r="H26" s="40"/>
      <c r="I26" s="40"/>
      <c r="J26" s="40"/>
      <c r="K26" s="269" t="s">
        <v>42</v>
      </c>
      <c r="L26" s="278">
        <v>12</v>
      </c>
      <c r="M26" s="278">
        <v>48</v>
      </c>
      <c r="N26" s="122" t="s">
        <v>50</v>
      </c>
      <c r="O26" s="122" t="s">
        <v>51</v>
      </c>
      <c r="P26" s="122" t="s">
        <v>52</v>
      </c>
      <c r="Q26" s="122" t="s">
        <v>122</v>
      </c>
      <c r="R26" s="122" t="s">
        <v>54</v>
      </c>
      <c r="S26" s="250" t="s">
        <v>55</v>
      </c>
      <c r="T26" s="250" t="s">
        <v>56</v>
      </c>
      <c r="U26" s="250" t="s">
        <v>57</v>
      </c>
      <c r="V26" s="252" t="s">
        <v>123</v>
      </c>
      <c r="W26" s="42" t="s">
        <v>43</v>
      </c>
      <c r="X26" s="40" t="s">
        <v>44</v>
      </c>
      <c r="Y26" s="312">
        <v>0.2</v>
      </c>
      <c r="Z26" s="110" t="s">
        <v>124</v>
      </c>
      <c r="AA26" s="110" t="s">
        <v>61</v>
      </c>
      <c r="AB26" s="252" t="s">
        <v>62</v>
      </c>
      <c r="AC26" s="136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</row>
    <row r="27" spans="1:227" s="140" customFormat="1" ht="39.75" customHeight="1" x14ac:dyDescent="0.15">
      <c r="A27" s="276"/>
      <c r="B27" s="251">
        <v>5348</v>
      </c>
      <c r="C27" s="254" t="s">
        <v>125</v>
      </c>
      <c r="D27" s="293">
        <v>810010995476</v>
      </c>
      <c r="E27" s="255">
        <v>4</v>
      </c>
      <c r="F27" s="264" t="s">
        <v>37</v>
      </c>
      <c r="G27" s="235"/>
      <c r="H27" s="248"/>
      <c r="I27" s="248"/>
      <c r="J27" s="248"/>
      <c r="K27" s="269" t="s">
        <v>42</v>
      </c>
      <c r="L27" s="278">
        <v>12</v>
      </c>
      <c r="M27" s="278">
        <v>48</v>
      </c>
      <c r="N27" s="250">
        <v>9.4</v>
      </c>
      <c r="O27" s="250">
        <v>9.75</v>
      </c>
      <c r="P27" s="122">
        <v>6.2</v>
      </c>
      <c r="Q27" s="122">
        <v>2.0499999999999998</v>
      </c>
      <c r="R27" s="122">
        <v>10.5</v>
      </c>
      <c r="S27" s="122">
        <v>20.75</v>
      </c>
      <c r="T27" s="122">
        <v>13</v>
      </c>
      <c r="U27" s="250">
        <f>R27*S27*T27/1728</f>
        <v>1.6391059027777777</v>
      </c>
      <c r="V27" s="110">
        <v>9.59</v>
      </c>
      <c r="W27" s="333" t="s">
        <v>43</v>
      </c>
      <c r="X27" s="248" t="s">
        <v>44</v>
      </c>
      <c r="Y27" s="312">
        <v>0.2</v>
      </c>
      <c r="Z27" s="394">
        <f t="shared" ref="Z27" si="31">ROUNDUP(2295/U27,0)*M27</f>
        <v>67248</v>
      </c>
      <c r="AA27" s="395">
        <f t="shared" ref="AA27" si="32">ROUNDUP(1970/U27,0)*M27</f>
        <v>57696</v>
      </c>
      <c r="AB27" s="392">
        <f t="shared" ref="AB27" si="33">ROUNDUP(970/U27,0)*M27</f>
        <v>28416</v>
      </c>
      <c r="AC27" s="136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</row>
    <row r="28" spans="1:227" s="109" customFormat="1" ht="39.75" customHeight="1" x14ac:dyDescent="0.15">
      <c r="A28" s="276"/>
      <c r="B28" s="287">
        <v>5341</v>
      </c>
      <c r="C28" s="279" t="s">
        <v>126</v>
      </c>
      <c r="D28" s="295">
        <v>810010995407</v>
      </c>
      <c r="E28" s="268">
        <v>10</v>
      </c>
      <c r="F28" s="264" t="s">
        <v>37</v>
      </c>
      <c r="G28" s="235"/>
      <c r="H28" s="266"/>
      <c r="I28" s="266"/>
      <c r="J28" s="266"/>
      <c r="K28" s="266"/>
      <c r="L28" s="278">
        <v>12</v>
      </c>
      <c r="M28" s="278">
        <v>48</v>
      </c>
      <c r="N28" s="274"/>
      <c r="O28" s="274"/>
      <c r="P28" s="271"/>
      <c r="Q28" s="271"/>
      <c r="R28" s="247"/>
      <c r="S28" s="237"/>
      <c r="T28" s="237"/>
      <c r="U28" s="111"/>
      <c r="V28" s="237"/>
      <c r="W28" s="287" t="s">
        <v>43</v>
      </c>
      <c r="X28" s="248" t="s">
        <v>127</v>
      </c>
      <c r="Y28" s="312">
        <v>0.2</v>
      </c>
      <c r="Z28" s="248" t="e">
        <f>ROUNDUP(2295/U28,0)*M28</f>
        <v>#DIV/0!</v>
      </c>
      <c r="AA28" s="248" t="e">
        <f>ROUNDUP(1970/U28,0)*M28</f>
        <v>#DIV/0!</v>
      </c>
      <c r="AB28" s="248" t="e">
        <f>ROUNDUP(970/U28,0)*M28</f>
        <v>#DIV/0!</v>
      </c>
      <c r="AC28" s="7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</row>
    <row r="29" spans="1:227" s="109" customFormat="1" ht="45" customHeight="1" x14ac:dyDescent="0.15">
      <c r="A29" s="276"/>
      <c r="B29" s="286">
        <v>5334</v>
      </c>
      <c r="C29" s="41" t="s">
        <v>128</v>
      </c>
      <c r="D29" s="292">
        <v>810010994738</v>
      </c>
      <c r="E29" s="233">
        <v>4</v>
      </c>
      <c r="F29" s="264" t="s">
        <v>37</v>
      </c>
      <c r="G29" s="235" t="s">
        <v>129</v>
      </c>
      <c r="H29" s="40" t="s">
        <v>119</v>
      </c>
      <c r="I29" s="40" t="s">
        <v>48</v>
      </c>
      <c r="J29" s="40" t="s">
        <v>49</v>
      </c>
      <c r="K29" s="269" t="s">
        <v>42</v>
      </c>
      <c r="L29" s="278">
        <v>12</v>
      </c>
      <c r="M29" s="278">
        <v>48</v>
      </c>
      <c r="N29" s="250">
        <v>9.5</v>
      </c>
      <c r="O29" s="250">
        <v>15.2</v>
      </c>
      <c r="P29" s="250">
        <v>6</v>
      </c>
      <c r="Q29" s="250">
        <v>2.57</v>
      </c>
      <c r="R29" s="250">
        <v>10.5</v>
      </c>
      <c r="S29" s="250">
        <v>25.5</v>
      </c>
      <c r="T29" s="250">
        <v>16</v>
      </c>
      <c r="U29" s="250">
        <f>R29*S29*T29/1728</f>
        <v>2.4791666666666665</v>
      </c>
      <c r="V29" s="252">
        <v>11.86</v>
      </c>
      <c r="W29" s="42" t="s">
        <v>59</v>
      </c>
      <c r="X29" s="40" t="s">
        <v>44</v>
      </c>
      <c r="Y29" s="312">
        <v>0.2</v>
      </c>
      <c r="Z29" s="394">
        <f t="shared" ref="Z29:Z30" si="34">ROUNDUP(2295/U29,0)*M29</f>
        <v>44448</v>
      </c>
      <c r="AA29" s="395">
        <f t="shared" ref="AA29:AA30" si="35">ROUNDUP(1970/U29,0)*M29</f>
        <v>38160</v>
      </c>
      <c r="AB29" s="392">
        <f t="shared" ref="AB29:AB30" si="36">ROUNDUP(970/U29,0)*M29</f>
        <v>18816</v>
      </c>
      <c r="AC29" s="7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</row>
    <row r="30" spans="1:227" s="109" customFormat="1" ht="45" customHeight="1" x14ac:dyDescent="0.15">
      <c r="A30" s="276"/>
      <c r="B30" s="286">
        <v>5345</v>
      </c>
      <c r="C30" s="41" t="s">
        <v>130</v>
      </c>
      <c r="D30" s="292">
        <v>810010995445</v>
      </c>
      <c r="E30" s="233">
        <v>2.25</v>
      </c>
      <c r="F30" s="264" t="s">
        <v>37</v>
      </c>
      <c r="G30" s="235" t="s">
        <v>131</v>
      </c>
      <c r="H30" s="40" t="s">
        <v>90</v>
      </c>
      <c r="I30" s="40" t="s">
        <v>48</v>
      </c>
      <c r="J30" s="40" t="s">
        <v>66</v>
      </c>
      <c r="K30" s="269" t="s">
        <v>42</v>
      </c>
      <c r="L30" s="278">
        <v>12</v>
      </c>
      <c r="M30" s="278">
        <v>48</v>
      </c>
      <c r="N30" s="122">
        <v>11.2</v>
      </c>
      <c r="O30" s="122">
        <v>12.4</v>
      </c>
      <c r="P30" s="122">
        <v>6.2</v>
      </c>
      <c r="Q30" s="122">
        <v>2.16</v>
      </c>
      <c r="R30" s="122">
        <v>12.25</v>
      </c>
      <c r="S30" s="250">
        <v>25.5</v>
      </c>
      <c r="T30" s="250">
        <v>13</v>
      </c>
      <c r="U30" s="250">
        <f>R30*S30*T30/1728</f>
        <v>2.3500434027777777</v>
      </c>
      <c r="V30" s="252">
        <v>10.029999999999999</v>
      </c>
      <c r="W30" s="42" t="s">
        <v>43</v>
      </c>
      <c r="X30" s="40" t="s">
        <v>44</v>
      </c>
      <c r="Y30" s="312">
        <v>0.2</v>
      </c>
      <c r="Z30" s="394">
        <f t="shared" si="34"/>
        <v>46896</v>
      </c>
      <c r="AA30" s="395">
        <f t="shared" si="35"/>
        <v>40272</v>
      </c>
      <c r="AB30" s="392">
        <f t="shared" si="36"/>
        <v>19824</v>
      </c>
      <c r="AC30" s="7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</row>
    <row r="31" spans="1:227" s="109" customFormat="1" ht="45" customHeight="1" x14ac:dyDescent="0.15">
      <c r="A31" s="276"/>
      <c r="B31" s="286">
        <v>5351</v>
      </c>
      <c r="C31" s="41" t="s">
        <v>132</v>
      </c>
      <c r="D31" s="292">
        <v>810010995568</v>
      </c>
      <c r="E31" s="233">
        <v>3.75</v>
      </c>
      <c r="F31" s="264" t="s">
        <v>37</v>
      </c>
      <c r="G31" s="235"/>
      <c r="H31" s="40"/>
      <c r="I31" s="40"/>
      <c r="J31" s="40"/>
      <c r="K31" s="269" t="s">
        <v>42</v>
      </c>
      <c r="L31" s="278">
        <v>12</v>
      </c>
      <c r="M31" s="278">
        <v>48</v>
      </c>
      <c r="N31" s="122"/>
      <c r="O31" s="122"/>
      <c r="P31" s="122"/>
      <c r="Q31" s="122"/>
      <c r="R31" s="122"/>
      <c r="S31" s="250"/>
      <c r="T31" s="250"/>
      <c r="U31" s="250"/>
      <c r="V31" s="252"/>
      <c r="W31" s="42" t="s">
        <v>59</v>
      </c>
      <c r="X31" s="40" t="s">
        <v>44</v>
      </c>
      <c r="Y31" s="312">
        <v>0.2</v>
      </c>
      <c r="Z31" s="42" t="e">
        <f>ROUNDUP(2295/U31,0)*M31</f>
        <v>#DIV/0!</v>
      </c>
      <c r="AA31" s="40" t="e">
        <f>ROUNDUP(1970/U31,0)*M31</f>
        <v>#DIV/0!</v>
      </c>
      <c r="AB31" s="248" t="e">
        <f>ROUNDUP(970/U31,0)*M31</f>
        <v>#DIV/0!</v>
      </c>
      <c r="AC31" s="7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</row>
    <row r="32" spans="1:227" s="109" customFormat="1" ht="45" customHeight="1" x14ac:dyDescent="0.15">
      <c r="A32" s="276"/>
      <c r="B32" s="251">
        <v>5356</v>
      </c>
      <c r="C32" s="249" t="s">
        <v>133</v>
      </c>
      <c r="D32" s="294">
        <v>810010995650</v>
      </c>
      <c r="E32" s="255">
        <v>7.5</v>
      </c>
      <c r="F32" s="264" t="s">
        <v>37</v>
      </c>
      <c r="G32" s="247"/>
      <c r="H32" s="248"/>
      <c r="I32" s="248"/>
      <c r="J32" s="248"/>
      <c r="K32" s="269" t="s">
        <v>42</v>
      </c>
      <c r="L32" s="278">
        <v>12</v>
      </c>
      <c r="M32" s="278">
        <v>48</v>
      </c>
      <c r="N32" s="250"/>
      <c r="O32" s="250"/>
      <c r="P32" s="250"/>
      <c r="Q32" s="250"/>
      <c r="R32" s="250"/>
      <c r="S32" s="250"/>
      <c r="T32" s="250"/>
      <c r="U32" s="250"/>
      <c r="V32" s="252"/>
      <c r="W32" s="248" t="s">
        <v>43</v>
      </c>
      <c r="X32" s="248" t="s">
        <v>44</v>
      </c>
      <c r="Y32" s="312">
        <v>0.2</v>
      </c>
      <c r="Z32" s="42" t="e">
        <f t="shared" ref="Z32" si="37">ROUNDUP(2295/U32,0)*M32</f>
        <v>#DIV/0!</v>
      </c>
      <c r="AA32" s="40" t="e">
        <f t="shared" ref="AA32" si="38">ROUNDUP(1970/U32,0)*M32</f>
        <v>#DIV/0!</v>
      </c>
      <c r="AB32" s="248" t="e">
        <f t="shared" ref="AB32" si="39">ROUNDUP(970/U32,0)*M32</f>
        <v>#DIV/0!</v>
      </c>
      <c r="AC32" s="7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</row>
    <row r="33" spans="1:227" s="109" customFormat="1" ht="45" customHeight="1" x14ac:dyDescent="0.15">
      <c r="A33" s="276"/>
      <c r="B33" s="286">
        <v>5355</v>
      </c>
      <c r="C33" s="41" t="s">
        <v>134</v>
      </c>
      <c r="D33" s="292">
        <v>810010995629</v>
      </c>
      <c r="E33" s="233">
        <v>3.25</v>
      </c>
      <c r="F33" s="264" t="s">
        <v>37</v>
      </c>
      <c r="G33" s="235"/>
      <c r="H33" s="40"/>
      <c r="I33" s="40"/>
      <c r="J33" s="40"/>
      <c r="K33" s="40"/>
      <c r="L33" s="278">
        <v>12</v>
      </c>
      <c r="M33" s="278">
        <v>48</v>
      </c>
      <c r="N33" s="250"/>
      <c r="O33" s="250"/>
      <c r="P33" s="250"/>
      <c r="Q33" s="250"/>
      <c r="R33" s="250"/>
      <c r="S33" s="250"/>
      <c r="T33" s="250"/>
      <c r="U33" s="250"/>
      <c r="V33" s="252"/>
      <c r="W33" s="248" t="s">
        <v>135</v>
      </c>
      <c r="X33" s="40" t="s">
        <v>44</v>
      </c>
      <c r="Y33" s="312">
        <v>0.2</v>
      </c>
      <c r="Z33" s="42" t="e">
        <f t="shared" ref="Z33" si="40">ROUNDUP(2295/U33,0)*M33</f>
        <v>#DIV/0!</v>
      </c>
      <c r="AA33" s="40" t="e">
        <f t="shared" ref="AA33" si="41">ROUNDUP(1970/U33,0)*M33</f>
        <v>#DIV/0!</v>
      </c>
      <c r="AB33" s="248" t="e">
        <f t="shared" ref="AB33" si="42">ROUNDUP(970/U33,0)*M33</f>
        <v>#DIV/0!</v>
      </c>
      <c r="AC33" s="7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</row>
    <row r="34" spans="1:227" s="109" customFormat="1" ht="45" customHeight="1" x14ac:dyDescent="0.15">
      <c r="A34" s="276"/>
      <c r="B34" s="286" t="s">
        <v>136</v>
      </c>
      <c r="C34" s="41" t="s">
        <v>137</v>
      </c>
      <c r="D34" s="292">
        <v>810010995551</v>
      </c>
      <c r="E34" s="233">
        <v>3.25</v>
      </c>
      <c r="F34" s="264" t="s">
        <v>37</v>
      </c>
      <c r="G34" s="235"/>
      <c r="H34" s="40"/>
      <c r="I34" s="40"/>
      <c r="J34" s="40"/>
      <c r="K34" s="40"/>
      <c r="L34" s="278">
        <v>12</v>
      </c>
      <c r="M34" s="278">
        <v>48</v>
      </c>
      <c r="N34" s="122"/>
      <c r="O34" s="122"/>
      <c r="P34" s="122"/>
      <c r="Q34" s="122"/>
      <c r="R34" s="122"/>
      <c r="S34" s="250"/>
      <c r="T34" s="250"/>
      <c r="U34" s="250"/>
      <c r="V34" s="252"/>
      <c r="W34" s="42" t="s">
        <v>112</v>
      </c>
      <c r="X34" s="248" t="s">
        <v>138</v>
      </c>
      <c r="Y34" s="312">
        <v>0.2</v>
      </c>
      <c r="Z34" s="42" t="e">
        <f t="shared" ref="Z34" si="43">ROUNDUP(2295/U34,0)*M34</f>
        <v>#DIV/0!</v>
      </c>
      <c r="AA34" s="40" t="e">
        <f t="shared" ref="AA34" si="44">ROUNDUP(1970/U34,0)*M34</f>
        <v>#DIV/0!</v>
      </c>
      <c r="AB34" s="248" t="e">
        <f t="shared" ref="AB34" si="45">ROUNDUP(970/U34,0)*M34</f>
        <v>#DIV/0!</v>
      </c>
      <c r="AC34" s="7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</row>
    <row r="35" spans="1:227" s="49" customFormat="1" ht="53.5" customHeight="1" x14ac:dyDescent="0.15">
      <c r="A35" s="265"/>
      <c r="B35" s="251" t="s">
        <v>139</v>
      </c>
      <c r="C35" s="41" t="s">
        <v>140</v>
      </c>
      <c r="D35" s="328">
        <v>810010995599</v>
      </c>
      <c r="E35" s="233">
        <v>3.25</v>
      </c>
      <c r="F35" s="264" t="s">
        <v>37</v>
      </c>
      <c r="G35" s="235"/>
      <c r="H35" s="248"/>
      <c r="I35" s="248"/>
      <c r="J35" s="248"/>
      <c r="K35" s="248"/>
      <c r="L35" s="278">
        <v>12</v>
      </c>
      <c r="M35" s="278">
        <v>48</v>
      </c>
      <c r="N35" s="110"/>
      <c r="O35" s="110"/>
      <c r="P35" s="111"/>
      <c r="Q35" s="110"/>
      <c r="R35" s="122"/>
      <c r="S35" s="110"/>
      <c r="T35" s="110"/>
      <c r="U35" s="250"/>
      <c r="V35" s="110"/>
      <c r="W35" s="252" t="s">
        <v>141</v>
      </c>
      <c r="X35" s="248" t="s">
        <v>44</v>
      </c>
      <c r="Y35" s="312">
        <v>0.2</v>
      </c>
      <c r="Z35" s="248" t="e">
        <f t="shared" ref="Z35:Z37" si="46">ROUNDUP(2295/U35,0)*M35</f>
        <v>#DIV/0!</v>
      </c>
      <c r="AA35" s="248" t="e">
        <f t="shared" ref="AA35:AA37" si="47">ROUNDUP(1970/U35,0)*M35</f>
        <v>#DIV/0!</v>
      </c>
      <c r="AB35" s="248" t="e">
        <f t="shared" ref="AB35:AB37" si="48">ROUNDUP(970/U35,0)*M35</f>
        <v>#DIV/0!</v>
      </c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</row>
    <row r="36" spans="1:227" s="49" customFormat="1" ht="53.5" customHeight="1" x14ac:dyDescent="0.15">
      <c r="A36" s="265" t="s">
        <v>142</v>
      </c>
      <c r="B36" s="251">
        <v>5344</v>
      </c>
      <c r="C36" s="254" t="s">
        <v>143</v>
      </c>
      <c r="D36" s="332">
        <v>810010995438</v>
      </c>
      <c r="E36" s="233">
        <v>4</v>
      </c>
      <c r="F36" s="264" t="s">
        <v>37</v>
      </c>
      <c r="G36" s="235" t="s">
        <v>144</v>
      </c>
      <c r="H36" s="248" t="s">
        <v>47</v>
      </c>
      <c r="I36" s="248" t="s">
        <v>48</v>
      </c>
      <c r="J36" s="248" t="s">
        <v>66</v>
      </c>
      <c r="K36" s="248"/>
      <c r="L36" s="278">
        <v>12</v>
      </c>
      <c r="M36" s="278">
        <v>48</v>
      </c>
      <c r="N36" s="111">
        <v>9.3000000000000007</v>
      </c>
      <c r="O36" s="111">
        <v>19.25</v>
      </c>
      <c r="P36" s="111">
        <v>6.2</v>
      </c>
      <c r="Q36" s="111">
        <v>1.85</v>
      </c>
      <c r="R36" s="111">
        <v>10.25</v>
      </c>
      <c r="S36" s="111">
        <v>25.7</v>
      </c>
      <c r="T36" s="111">
        <v>20</v>
      </c>
      <c r="U36" s="250">
        <f>R36*S36*T36/1728</f>
        <v>3.0489004629629628</v>
      </c>
      <c r="V36" s="111">
        <v>9.17</v>
      </c>
      <c r="W36" s="269" t="s">
        <v>43</v>
      </c>
      <c r="X36" s="248" t="s">
        <v>44</v>
      </c>
      <c r="Y36" s="312">
        <v>0.2</v>
      </c>
      <c r="Z36" s="394">
        <f t="shared" si="46"/>
        <v>36144</v>
      </c>
      <c r="AA36" s="395">
        <f t="shared" si="47"/>
        <v>31056</v>
      </c>
      <c r="AB36" s="392">
        <f t="shared" si="48"/>
        <v>15312</v>
      </c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</row>
    <row r="37" spans="1:227" s="49" customFormat="1" ht="53.5" customHeight="1" x14ac:dyDescent="0.15">
      <c r="A37" s="265"/>
      <c r="B37" s="251">
        <v>5352</v>
      </c>
      <c r="C37" s="254" t="s">
        <v>145</v>
      </c>
      <c r="D37" s="295">
        <v>810010995575</v>
      </c>
      <c r="E37" s="255">
        <v>3.25</v>
      </c>
      <c r="F37" s="264" t="s">
        <v>37</v>
      </c>
      <c r="G37" s="235" t="s">
        <v>146</v>
      </c>
      <c r="H37" s="248" t="s">
        <v>47</v>
      </c>
      <c r="I37" s="248" t="s">
        <v>48</v>
      </c>
      <c r="J37" s="248" t="s">
        <v>66</v>
      </c>
      <c r="K37" s="248"/>
      <c r="L37" s="278">
        <v>12</v>
      </c>
      <c r="M37" s="278">
        <v>48</v>
      </c>
      <c r="N37" s="250">
        <v>9.1999999999999993</v>
      </c>
      <c r="O37" s="250">
        <v>14.7</v>
      </c>
      <c r="P37" s="250">
        <v>6</v>
      </c>
      <c r="Q37" s="250">
        <v>2.16</v>
      </c>
      <c r="R37" s="250">
        <v>10.3</v>
      </c>
      <c r="S37" s="250">
        <v>25.9</v>
      </c>
      <c r="T37" s="250">
        <v>15.4</v>
      </c>
      <c r="U37" s="250">
        <f>R37*S37*T37/1728</f>
        <v>2.3774641203703704</v>
      </c>
      <c r="V37" s="252">
        <v>10.210000000000001</v>
      </c>
      <c r="W37" s="252" t="s">
        <v>43</v>
      </c>
      <c r="X37" s="248" t="s">
        <v>44</v>
      </c>
      <c r="Y37" s="312">
        <v>0.2</v>
      </c>
      <c r="Z37" s="394">
        <f t="shared" si="46"/>
        <v>46368</v>
      </c>
      <c r="AA37" s="395">
        <f t="shared" si="47"/>
        <v>39792</v>
      </c>
      <c r="AB37" s="392">
        <f t="shared" si="48"/>
        <v>19584</v>
      </c>
      <c r="AC37" s="43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</row>
    <row r="38" spans="1:227" s="49" customFormat="1" ht="53.5" customHeight="1" x14ac:dyDescent="0.15">
      <c r="A38" s="265"/>
      <c r="B38" s="251">
        <v>5343</v>
      </c>
      <c r="C38" s="254" t="s">
        <v>147</v>
      </c>
      <c r="D38" s="295">
        <v>810010995421</v>
      </c>
      <c r="E38" s="255">
        <v>3.75</v>
      </c>
      <c r="F38" s="264" t="s">
        <v>37</v>
      </c>
      <c r="G38" s="247"/>
      <c r="H38" s="248"/>
      <c r="I38" s="248"/>
      <c r="J38" s="248"/>
      <c r="K38" s="248"/>
      <c r="L38" s="278">
        <v>12</v>
      </c>
      <c r="M38" s="278">
        <v>48</v>
      </c>
      <c r="N38" s="250" t="s">
        <v>148</v>
      </c>
      <c r="O38" s="250" t="s">
        <v>149</v>
      </c>
      <c r="P38" s="250" t="s">
        <v>70</v>
      </c>
      <c r="Q38" s="250" t="s">
        <v>150</v>
      </c>
      <c r="R38" s="250" t="s">
        <v>151</v>
      </c>
      <c r="S38" s="250" t="s">
        <v>152</v>
      </c>
      <c r="T38" s="250" t="s">
        <v>153</v>
      </c>
      <c r="U38" s="250" t="s">
        <v>154</v>
      </c>
      <c r="V38" s="252" t="s">
        <v>155</v>
      </c>
      <c r="W38" s="248" t="s">
        <v>43</v>
      </c>
      <c r="X38" s="248" t="s">
        <v>44</v>
      </c>
      <c r="Y38" s="312">
        <v>0.2</v>
      </c>
      <c r="Z38" s="252" t="s">
        <v>156</v>
      </c>
      <c r="AA38" s="252" t="s">
        <v>157</v>
      </c>
      <c r="AB38" s="252" t="s">
        <v>158</v>
      </c>
      <c r="AC38" s="43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</row>
    <row r="39" spans="1:227" s="49" customFormat="1" ht="53.5" customHeight="1" x14ac:dyDescent="0.2">
      <c r="A39" s="129"/>
      <c r="B39" s="284"/>
      <c r="C39" s="128"/>
      <c r="D39" s="289"/>
      <c r="E39" s="280"/>
      <c r="F39" s="131"/>
      <c r="G39" s="131"/>
      <c r="H39" s="398" t="s">
        <v>6</v>
      </c>
      <c r="I39" s="398"/>
      <c r="J39" s="398"/>
      <c r="K39" s="30"/>
      <c r="L39" s="30"/>
      <c r="M39" s="19"/>
      <c r="N39" s="399" t="s">
        <v>7</v>
      </c>
      <c r="O39" s="399"/>
      <c r="P39" s="399"/>
      <c r="Q39" s="19"/>
      <c r="R39" s="399" t="s">
        <v>8</v>
      </c>
      <c r="S39" s="399"/>
      <c r="T39" s="399"/>
      <c r="U39" s="114"/>
      <c r="V39" s="19"/>
      <c r="W39" s="19"/>
      <c r="X39" s="19"/>
      <c r="Y39" s="132"/>
      <c r="Z39" s="399" t="s">
        <v>9</v>
      </c>
      <c r="AA39" s="399"/>
      <c r="AB39" s="399"/>
      <c r="AC39" s="43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</row>
    <row r="40" spans="1:227" s="49" customFormat="1" ht="53.5" customHeight="1" x14ac:dyDescent="0.2">
      <c r="A40" s="133" t="s">
        <v>10</v>
      </c>
      <c r="B40" s="285" t="s">
        <v>11</v>
      </c>
      <c r="C40" s="30" t="s">
        <v>12</v>
      </c>
      <c r="D40" s="290" t="s">
        <v>13</v>
      </c>
      <c r="E40" s="281" t="s">
        <v>14</v>
      </c>
      <c r="F40" s="30" t="s">
        <v>15</v>
      </c>
      <c r="G40" s="15" t="s">
        <v>16</v>
      </c>
      <c r="H40" s="30" t="s">
        <v>17</v>
      </c>
      <c r="I40" s="30" t="s">
        <v>18</v>
      </c>
      <c r="J40" s="30" t="s">
        <v>19</v>
      </c>
      <c r="K40" s="30" t="s">
        <v>20</v>
      </c>
      <c r="L40" s="400" t="s">
        <v>21</v>
      </c>
      <c r="M40" s="400"/>
      <c r="N40" s="104" t="s">
        <v>22</v>
      </c>
      <c r="O40" s="104" t="s">
        <v>23</v>
      </c>
      <c r="P40" s="104" t="s">
        <v>24</v>
      </c>
      <c r="Q40" s="15" t="s">
        <v>25</v>
      </c>
      <c r="R40" s="104" t="s">
        <v>22</v>
      </c>
      <c r="S40" s="104" t="s">
        <v>23</v>
      </c>
      <c r="T40" s="104" t="s">
        <v>24</v>
      </c>
      <c r="U40" s="115" t="s">
        <v>26</v>
      </c>
      <c r="V40" s="37" t="s">
        <v>27</v>
      </c>
      <c r="W40" s="15" t="s">
        <v>28</v>
      </c>
      <c r="X40" s="15" t="s">
        <v>29</v>
      </c>
      <c r="Y40" s="134" t="s">
        <v>30</v>
      </c>
      <c r="Z40" s="15" t="s">
        <v>31</v>
      </c>
      <c r="AA40" s="15" t="s">
        <v>32</v>
      </c>
      <c r="AB40" s="15" t="s">
        <v>33</v>
      </c>
      <c r="AC40" s="43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</row>
    <row r="41" spans="1:227" s="49" customFormat="1" ht="37.5" customHeight="1" x14ac:dyDescent="0.25">
      <c r="A41" s="18" t="s">
        <v>159</v>
      </c>
      <c r="B41" s="80"/>
      <c r="C41" s="258"/>
      <c r="D41" s="296"/>
      <c r="E41" s="78"/>
      <c r="F41" s="259"/>
      <c r="G41" s="260"/>
      <c r="H41" s="76"/>
      <c r="I41" s="76"/>
      <c r="J41" s="76"/>
      <c r="K41" s="76"/>
      <c r="L41" s="76"/>
      <c r="M41" s="75"/>
      <c r="N41" s="74"/>
      <c r="O41" s="74"/>
      <c r="P41" s="74"/>
      <c r="Q41" s="74"/>
      <c r="R41" s="74"/>
      <c r="S41" s="74"/>
      <c r="T41" s="74"/>
      <c r="U41" s="74"/>
      <c r="V41" s="75"/>
      <c r="W41" s="99"/>
      <c r="X41" s="76"/>
      <c r="Y41" s="77"/>
      <c r="Z41" s="75"/>
      <c r="AA41" s="75"/>
      <c r="AB41" s="261"/>
      <c r="AC41" s="43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</row>
    <row r="42" spans="1:227" s="49" customFormat="1" ht="53.5" customHeight="1" x14ac:dyDescent="0.15">
      <c r="A42" s="137"/>
      <c r="B42" s="251">
        <v>5225</v>
      </c>
      <c r="C42" s="254" t="s">
        <v>160</v>
      </c>
      <c r="D42" s="295">
        <v>810010995544</v>
      </c>
      <c r="E42" s="255">
        <v>4.25</v>
      </c>
      <c r="F42" s="264" t="s">
        <v>161</v>
      </c>
      <c r="G42" s="235"/>
      <c r="H42" s="248"/>
      <c r="I42" s="248"/>
      <c r="J42" s="248"/>
      <c r="K42" s="40"/>
      <c r="L42" s="248">
        <v>12</v>
      </c>
      <c r="M42" s="252">
        <v>48</v>
      </c>
      <c r="N42" s="122"/>
      <c r="O42" s="122"/>
      <c r="P42" s="122"/>
      <c r="Q42" s="122"/>
      <c r="R42" s="122"/>
      <c r="S42" s="250"/>
      <c r="T42" s="250"/>
      <c r="U42" s="250"/>
      <c r="V42" s="252"/>
      <c r="W42" s="301"/>
      <c r="X42" s="248" t="s">
        <v>44</v>
      </c>
      <c r="Y42" s="253">
        <v>0.2</v>
      </c>
      <c r="Z42" s="252" t="e">
        <f t="shared" ref="Z42:Z43" si="49">ROUNDUP(2295/U42,0)*M42</f>
        <v>#DIV/0!</v>
      </c>
      <c r="AA42" s="252" t="e">
        <f t="shared" ref="AA42:AA43" si="50">ROUNDUP(1970/U42,0)*M42</f>
        <v>#DIV/0!</v>
      </c>
      <c r="AB42" s="252" t="e">
        <f t="shared" ref="AB42:AB43" si="51">ROUNDUP(970/U42,0)*M42</f>
        <v>#DIV/0!</v>
      </c>
      <c r="AC42" s="43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</row>
    <row r="43" spans="1:227" s="49" customFormat="1" ht="53.5" customHeight="1" x14ac:dyDescent="0.15">
      <c r="A43" s="265"/>
      <c r="B43" s="251">
        <v>5900</v>
      </c>
      <c r="C43" s="254" t="s">
        <v>162</v>
      </c>
      <c r="D43" s="295">
        <v>810010990327</v>
      </c>
      <c r="E43" s="255">
        <v>4</v>
      </c>
      <c r="F43" s="264" t="s">
        <v>161</v>
      </c>
      <c r="G43" s="247"/>
      <c r="H43" s="248"/>
      <c r="I43" s="248"/>
      <c r="J43" s="248"/>
      <c r="K43" s="248"/>
      <c r="L43" s="248">
        <v>24</v>
      </c>
      <c r="M43" s="252">
        <v>144</v>
      </c>
      <c r="N43" s="250">
        <v>8.9</v>
      </c>
      <c r="O43" s="250">
        <v>10</v>
      </c>
      <c r="P43" s="250">
        <v>7.8</v>
      </c>
      <c r="Q43" s="250">
        <v>3.92</v>
      </c>
      <c r="R43" s="250">
        <v>18.7</v>
      </c>
      <c r="S43" s="250">
        <v>24</v>
      </c>
      <c r="T43" s="250">
        <v>10.6</v>
      </c>
      <c r="U43" s="250">
        <f>R43*S43*T43/1728</f>
        <v>2.7530555555555556</v>
      </c>
      <c r="V43" s="250">
        <v>24.79</v>
      </c>
      <c r="W43" s="252" t="s">
        <v>59</v>
      </c>
      <c r="X43" s="248" t="s">
        <v>44</v>
      </c>
      <c r="Y43" s="253">
        <v>0.2</v>
      </c>
      <c r="Z43" s="394">
        <f t="shared" si="49"/>
        <v>120096</v>
      </c>
      <c r="AA43" s="392">
        <f t="shared" si="50"/>
        <v>103104</v>
      </c>
      <c r="AB43" s="392">
        <f t="shared" si="51"/>
        <v>50832</v>
      </c>
      <c r="AC43" s="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</row>
    <row r="44" spans="1:227" s="49" customFormat="1" ht="53.5" customHeight="1" x14ac:dyDescent="0.25">
      <c r="A44" s="18" t="s">
        <v>163</v>
      </c>
      <c r="B44" s="80"/>
      <c r="C44" s="258"/>
      <c r="D44" s="296"/>
      <c r="E44" s="78"/>
      <c r="F44" s="259"/>
      <c r="G44" s="260"/>
      <c r="H44" s="76"/>
      <c r="I44" s="76"/>
      <c r="J44" s="76"/>
      <c r="K44" s="76"/>
      <c r="L44" s="76"/>
      <c r="M44" s="75"/>
      <c r="N44" s="74"/>
      <c r="O44" s="74"/>
      <c r="P44" s="74"/>
      <c r="Q44" s="74"/>
      <c r="R44" s="74"/>
      <c r="S44" s="74"/>
      <c r="T44" s="74"/>
      <c r="U44" s="74"/>
      <c r="V44" s="75"/>
      <c r="W44" s="359"/>
      <c r="X44" s="76"/>
      <c r="Y44" s="262"/>
      <c r="Z44" s="76"/>
      <c r="AA44" s="76"/>
      <c r="AB44" s="76"/>
      <c r="AC44" s="43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</row>
    <row r="45" spans="1:227" s="49" customFormat="1" ht="53.5" customHeight="1" x14ac:dyDescent="0.15">
      <c r="A45" s="137"/>
      <c r="B45" s="301">
        <v>5450</v>
      </c>
      <c r="C45" s="254" t="s">
        <v>164</v>
      </c>
      <c r="D45" s="332">
        <v>810010994684</v>
      </c>
      <c r="E45" s="310">
        <v>4</v>
      </c>
      <c r="F45" s="242" t="s">
        <v>165</v>
      </c>
      <c r="G45" s="250" t="s">
        <v>166</v>
      </c>
      <c r="H45" s="252" t="s">
        <v>167</v>
      </c>
      <c r="I45" s="252" t="s">
        <v>168</v>
      </c>
      <c r="J45" s="252" t="s">
        <v>90</v>
      </c>
      <c r="K45" s="252">
        <v>12</v>
      </c>
      <c r="L45" s="252">
        <v>48</v>
      </c>
      <c r="M45" s="250">
        <v>7.4</v>
      </c>
      <c r="N45" s="250">
        <v>9</v>
      </c>
      <c r="O45" s="248">
        <v>4.7</v>
      </c>
      <c r="P45" s="250">
        <v>1.43</v>
      </c>
      <c r="Q45" s="250">
        <v>8.1</v>
      </c>
      <c r="R45" s="250">
        <v>18.600000000000001</v>
      </c>
      <c r="S45" s="250">
        <v>10.199999999999999</v>
      </c>
      <c r="T45" s="250">
        <f>Q45*R45*S45/1728</f>
        <v>0.88931249999999995</v>
      </c>
      <c r="U45" s="248">
        <v>6.51</v>
      </c>
      <c r="V45" s="63" t="s">
        <v>59</v>
      </c>
      <c r="W45" s="251" t="s">
        <v>59</v>
      </c>
      <c r="X45" s="253" t="s">
        <v>44</v>
      </c>
      <c r="Y45" s="334">
        <v>0.2</v>
      </c>
      <c r="Z45" s="248">
        <f t="shared" ref="Z45:Z47" si="52">ROUNDUP(2295/U45,0)*M45</f>
        <v>2612.2000000000003</v>
      </c>
      <c r="AA45" s="40">
        <f t="shared" ref="AA45:AA47" si="53">ROUNDUP(1970/U45,0)*M45</f>
        <v>2242.2000000000003</v>
      </c>
      <c r="AB45" s="248">
        <f t="shared" ref="AB45:AB47" si="54">ROUNDUP(970/U45,0)*M45</f>
        <v>1110</v>
      </c>
      <c r="AC45" s="43"/>
      <c r="AD45" s="11"/>
      <c r="AE45" s="11"/>
      <c r="AF45" s="11"/>
      <c r="AG45" s="11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</row>
    <row r="46" spans="1:227" s="49" customFormat="1" ht="53.5" customHeight="1" x14ac:dyDescent="0.15">
      <c r="A46" s="138"/>
      <c r="B46" s="287">
        <v>343</v>
      </c>
      <c r="C46" s="279" t="s">
        <v>169</v>
      </c>
      <c r="D46" s="335" t="s">
        <v>170</v>
      </c>
      <c r="E46" s="331">
        <v>17.5</v>
      </c>
      <c r="F46" s="336"/>
      <c r="G46" s="247"/>
      <c r="H46" s="269"/>
      <c r="I46" s="269"/>
      <c r="J46" s="269"/>
      <c r="K46" s="269"/>
      <c r="L46" s="269">
        <v>6</v>
      </c>
      <c r="M46" s="270">
        <v>12</v>
      </c>
      <c r="N46" s="270"/>
      <c r="O46" s="270"/>
      <c r="P46" s="247"/>
      <c r="Q46" s="247"/>
      <c r="R46" s="235"/>
      <c r="S46" s="237"/>
      <c r="T46" s="237"/>
      <c r="U46" s="250"/>
      <c r="V46" s="270"/>
      <c r="W46" s="287" t="s">
        <v>59</v>
      </c>
      <c r="X46" s="248" t="s">
        <v>77</v>
      </c>
      <c r="Y46" s="334">
        <v>0.2</v>
      </c>
      <c r="Z46" s="248" t="e">
        <f t="shared" si="52"/>
        <v>#DIV/0!</v>
      </c>
      <c r="AA46" s="40" t="e">
        <f t="shared" si="53"/>
        <v>#DIV/0!</v>
      </c>
      <c r="AB46" s="248" t="e">
        <f t="shared" si="54"/>
        <v>#DIV/0!</v>
      </c>
      <c r="AC46" s="236"/>
      <c r="AD46" s="238"/>
      <c r="AE46" s="238"/>
      <c r="AF46" s="238"/>
      <c r="AG46" s="238"/>
      <c r="AH46" s="236"/>
      <c r="AI46" s="236"/>
      <c r="AJ46" s="236"/>
      <c r="AK46" s="236"/>
      <c r="AL46" s="236"/>
      <c r="AM46" s="236"/>
      <c r="AN46" s="236"/>
      <c r="AO46" s="236"/>
      <c r="AP46" s="236"/>
      <c r="AQ46" s="236"/>
      <c r="AR46" s="236"/>
      <c r="AS46" s="236"/>
      <c r="AT46" s="236"/>
      <c r="AU46" s="236"/>
      <c r="AV46" s="236"/>
      <c r="AW46" s="236"/>
      <c r="AX46" s="236"/>
      <c r="AY46" s="236"/>
      <c r="AZ46" s="236"/>
      <c r="BA46" s="236"/>
      <c r="BB46" s="236"/>
      <c r="BC46" s="236"/>
      <c r="BD46" s="236"/>
      <c r="BE46" s="236"/>
      <c r="BF46" s="236"/>
      <c r="BG46" s="236"/>
      <c r="BH46" s="236"/>
      <c r="BI46" s="236"/>
      <c r="BJ46" s="236"/>
      <c r="BK46" s="236"/>
      <c r="BL46" s="236"/>
      <c r="BM46" s="236"/>
      <c r="BN46" s="236"/>
      <c r="BO46" s="236"/>
      <c r="BP46" s="236"/>
      <c r="BQ46" s="236"/>
      <c r="BR46" s="236"/>
      <c r="BS46" s="236"/>
      <c r="BT46" s="236"/>
      <c r="BU46" s="236"/>
      <c r="BV46" s="236"/>
      <c r="BW46" s="236"/>
      <c r="BX46" s="236"/>
      <c r="BY46" s="236"/>
      <c r="BZ46" s="236"/>
      <c r="CA46" s="236"/>
      <c r="CB46" s="236"/>
      <c r="CC46" s="236"/>
      <c r="CD46" s="236"/>
      <c r="CE46" s="236"/>
      <c r="CF46" s="236"/>
      <c r="CG46" s="236"/>
      <c r="CH46" s="236"/>
      <c r="CI46" s="236"/>
      <c r="CJ46" s="236"/>
      <c r="CK46" s="236"/>
      <c r="CL46" s="236"/>
      <c r="CM46" s="236"/>
      <c r="CN46" s="236"/>
      <c r="CO46" s="236"/>
      <c r="CP46" s="236"/>
      <c r="CQ46" s="236"/>
      <c r="CR46" s="236"/>
      <c r="CS46" s="236"/>
      <c r="CT46" s="236"/>
      <c r="CU46" s="236"/>
      <c r="CV46" s="236"/>
      <c r="CW46" s="236"/>
      <c r="CX46" s="23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</row>
    <row r="47" spans="1:227" s="49" customFormat="1" ht="53.5" customHeight="1" x14ac:dyDescent="0.15">
      <c r="A47" s="272"/>
      <c r="B47" s="287">
        <v>344</v>
      </c>
      <c r="C47" s="279" t="s">
        <v>171</v>
      </c>
      <c r="D47" s="297" t="s">
        <v>172</v>
      </c>
      <c r="E47" s="268">
        <v>17.5</v>
      </c>
      <c r="F47" s="273"/>
      <c r="G47" s="235"/>
      <c r="H47" s="266"/>
      <c r="I47" s="266"/>
      <c r="J47" s="266"/>
      <c r="K47" s="266"/>
      <c r="L47" s="266">
        <v>6</v>
      </c>
      <c r="M47" s="237">
        <v>12</v>
      </c>
      <c r="N47" s="270"/>
      <c r="O47" s="270"/>
      <c r="P47" s="247"/>
      <c r="Q47" s="247"/>
      <c r="R47" s="247"/>
      <c r="S47" s="270"/>
      <c r="T47" s="270"/>
      <c r="U47" s="250"/>
      <c r="V47" s="270"/>
      <c r="W47" s="287" t="s">
        <v>59</v>
      </c>
      <c r="X47" s="248" t="s">
        <v>77</v>
      </c>
      <c r="Y47" s="334">
        <v>0.2</v>
      </c>
      <c r="Z47" s="248" t="e">
        <f t="shared" si="52"/>
        <v>#DIV/0!</v>
      </c>
      <c r="AA47" s="40" t="e">
        <f t="shared" si="53"/>
        <v>#DIV/0!</v>
      </c>
      <c r="AB47" s="248" t="e">
        <f t="shared" si="54"/>
        <v>#DIV/0!</v>
      </c>
      <c r="AC47" s="236"/>
      <c r="AD47" s="238"/>
      <c r="AE47" s="238"/>
      <c r="AF47" s="238"/>
      <c r="AG47" s="238"/>
      <c r="AH47" s="236"/>
      <c r="AI47" s="236"/>
      <c r="AJ47" s="236"/>
      <c r="AK47" s="236"/>
      <c r="AL47" s="236"/>
      <c r="AM47" s="236"/>
      <c r="AN47" s="236"/>
      <c r="AO47" s="236"/>
      <c r="AP47" s="236"/>
      <c r="AQ47" s="236"/>
      <c r="AR47" s="236"/>
      <c r="AS47" s="236"/>
      <c r="AT47" s="236"/>
      <c r="AU47" s="236"/>
      <c r="AV47" s="236"/>
      <c r="AW47" s="236"/>
      <c r="AX47" s="236"/>
      <c r="AY47" s="236"/>
      <c r="AZ47" s="236"/>
      <c r="BA47" s="236"/>
      <c r="BB47" s="236"/>
      <c r="BC47" s="236"/>
      <c r="BD47" s="236"/>
      <c r="BE47" s="236"/>
      <c r="BF47" s="236"/>
      <c r="BG47" s="236"/>
      <c r="BH47" s="236"/>
      <c r="BI47" s="236"/>
      <c r="BJ47" s="236"/>
      <c r="BK47" s="236"/>
      <c r="BL47" s="236"/>
      <c r="BM47" s="236"/>
      <c r="BN47" s="236"/>
      <c r="BO47" s="236"/>
      <c r="BP47" s="236"/>
      <c r="BQ47" s="236"/>
      <c r="BR47" s="236"/>
      <c r="BS47" s="236"/>
      <c r="BT47" s="236"/>
      <c r="BU47" s="236"/>
      <c r="BV47" s="236"/>
      <c r="BW47" s="236"/>
      <c r="BX47" s="236"/>
      <c r="BY47" s="236"/>
      <c r="BZ47" s="236"/>
      <c r="CA47" s="236"/>
      <c r="CB47" s="236"/>
      <c r="CC47" s="236"/>
      <c r="CD47" s="236"/>
      <c r="CE47" s="236"/>
      <c r="CF47" s="236"/>
      <c r="CG47" s="236"/>
      <c r="CH47" s="236"/>
      <c r="CI47" s="236"/>
      <c r="CJ47" s="236"/>
      <c r="CK47" s="236"/>
      <c r="CL47" s="236"/>
      <c r="CM47" s="236"/>
      <c r="CN47" s="236"/>
      <c r="CO47" s="236"/>
      <c r="CP47" s="236"/>
      <c r="CQ47" s="236"/>
      <c r="CR47" s="236"/>
      <c r="CS47" s="236"/>
      <c r="CT47" s="236"/>
      <c r="CU47" s="236"/>
      <c r="CV47" s="236"/>
      <c r="CW47" s="236"/>
      <c r="CX47" s="236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</row>
    <row r="48" spans="1:227" s="103" customFormat="1" ht="53.5" customHeight="1" x14ac:dyDescent="0.15">
      <c r="A48" s="276"/>
      <c r="B48" s="251">
        <v>320</v>
      </c>
      <c r="C48" s="249" t="s">
        <v>173</v>
      </c>
      <c r="D48" s="294" t="s">
        <v>174</v>
      </c>
      <c r="E48" s="255">
        <v>9</v>
      </c>
      <c r="F48" s="264"/>
      <c r="G48" s="247"/>
      <c r="H48" s="248"/>
      <c r="I48" s="248"/>
      <c r="J48" s="248"/>
      <c r="K48" s="248"/>
      <c r="L48" s="278">
        <v>12</v>
      </c>
      <c r="M48" s="278">
        <v>48</v>
      </c>
      <c r="N48" s="250"/>
      <c r="O48" s="250"/>
      <c r="P48" s="250"/>
      <c r="Q48" s="250"/>
      <c r="R48" s="250"/>
      <c r="S48" s="250"/>
      <c r="T48" s="250"/>
      <c r="U48" s="250"/>
      <c r="V48" s="252"/>
      <c r="W48" s="251" t="s">
        <v>59</v>
      </c>
      <c r="X48" s="248" t="s">
        <v>77</v>
      </c>
      <c r="Y48" s="334">
        <v>0.2</v>
      </c>
      <c r="Z48" s="248" t="e">
        <f t="shared" ref="Z48" si="55">ROUNDUP(2295/U48,0)*M48</f>
        <v>#DIV/0!</v>
      </c>
      <c r="AA48" s="248" t="e">
        <f t="shared" ref="AA48" si="56">ROUNDUP(1970/U48,0)*M48</f>
        <v>#DIV/0!</v>
      </c>
      <c r="AB48" s="248" t="e">
        <f t="shared" ref="AB48" si="57">ROUNDUP(970/U48,0)*M48</f>
        <v>#DIV/0!</v>
      </c>
      <c r="AD48" s="239"/>
      <c r="AE48" s="240"/>
      <c r="AF48" s="240"/>
      <c r="AG48" s="240"/>
      <c r="AP48" s="102"/>
      <c r="AQ48" s="102"/>
      <c r="AR48" s="102"/>
      <c r="AS48" s="102"/>
      <c r="AT48" s="102"/>
      <c r="AU48" s="102"/>
      <c r="AV48" s="102"/>
      <c r="AW48" s="102"/>
      <c r="AX48" s="102"/>
      <c r="AY48" s="102"/>
      <c r="AZ48" s="102"/>
      <c r="BA48" s="102"/>
      <c r="BB48" s="102"/>
      <c r="BC48" s="102"/>
      <c r="BD48" s="102"/>
      <c r="BE48" s="102"/>
      <c r="BF48" s="102"/>
      <c r="BG48" s="102"/>
      <c r="BH48" s="102"/>
      <c r="BI48" s="102"/>
      <c r="BJ48" s="102"/>
      <c r="BK48" s="102"/>
      <c r="BL48" s="102"/>
      <c r="BM48" s="102"/>
      <c r="BN48" s="102"/>
      <c r="BO48" s="102"/>
      <c r="BP48" s="102"/>
      <c r="BQ48" s="102"/>
      <c r="BR48" s="102"/>
      <c r="BS48" s="102"/>
      <c r="BT48" s="102"/>
      <c r="BU48" s="102"/>
      <c r="BV48" s="102"/>
      <c r="BW48" s="102"/>
      <c r="BX48" s="102"/>
      <c r="BY48" s="102"/>
      <c r="BZ48" s="102"/>
      <c r="CA48" s="102"/>
      <c r="CB48" s="102"/>
      <c r="CC48" s="102"/>
      <c r="CD48" s="102"/>
      <c r="CE48" s="102"/>
      <c r="CF48" s="102"/>
      <c r="CG48" s="102"/>
      <c r="CH48" s="102"/>
      <c r="CI48" s="102"/>
      <c r="CJ48" s="102"/>
      <c r="CK48" s="102"/>
      <c r="CL48" s="102"/>
      <c r="CM48" s="102"/>
      <c r="CN48" s="102"/>
      <c r="CO48" s="102"/>
      <c r="CP48" s="102"/>
      <c r="CQ48" s="102"/>
      <c r="CR48" s="102"/>
      <c r="CS48" s="102"/>
      <c r="CT48" s="102"/>
      <c r="CU48" s="102"/>
      <c r="CV48" s="102"/>
      <c r="CW48" s="102"/>
      <c r="CX48" s="102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</row>
    <row r="49" spans="3:27" ht="16" x14ac:dyDescent="0.2">
      <c r="C49" s="1"/>
      <c r="E49" s="139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117"/>
      <c r="V49" s="54"/>
      <c r="W49" s="302"/>
      <c r="X49" s="54"/>
      <c r="Y49" s="54"/>
      <c r="Z49" s="54"/>
      <c r="AA49" s="54"/>
    </row>
    <row r="50" spans="3:27" ht="16" x14ac:dyDescent="0.2">
      <c r="C50" s="1"/>
      <c r="E50" s="139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117"/>
      <c r="V50" s="54"/>
      <c r="W50" s="302"/>
      <c r="X50" s="54"/>
      <c r="Y50" s="54"/>
      <c r="Z50" s="54"/>
      <c r="AA50" s="54"/>
    </row>
    <row r="51" spans="3:27" ht="16" x14ac:dyDescent="0.2">
      <c r="C51" s="1"/>
      <c r="E51" s="139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117"/>
      <c r="V51" s="54"/>
      <c r="W51" s="302"/>
      <c r="X51" s="54"/>
      <c r="Y51" s="54"/>
      <c r="Z51" s="54"/>
      <c r="AA51" s="54"/>
    </row>
    <row r="52" spans="3:27" ht="16" x14ac:dyDescent="0.2">
      <c r="C52" s="1"/>
      <c r="E52" s="139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117"/>
      <c r="V52" s="54"/>
      <c r="W52" s="302"/>
      <c r="X52" s="54"/>
      <c r="Y52" s="54"/>
      <c r="Z52" s="54"/>
      <c r="AA52" s="54"/>
    </row>
    <row r="53" spans="3:27" ht="16" x14ac:dyDescent="0.2">
      <c r="C53" s="1"/>
      <c r="E53" s="139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117"/>
      <c r="V53" s="54"/>
      <c r="W53" s="302"/>
      <c r="X53" s="54"/>
      <c r="Y53" s="54"/>
      <c r="Z53" s="54"/>
      <c r="AA53" s="54"/>
    </row>
    <row r="54" spans="3:27" ht="16" x14ac:dyDescent="0.2">
      <c r="C54" s="1"/>
      <c r="E54" s="139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117"/>
      <c r="V54" s="54"/>
      <c r="W54" s="302"/>
      <c r="X54" s="54"/>
      <c r="Y54" s="54"/>
      <c r="Z54" s="54"/>
      <c r="AA54" s="54"/>
    </row>
    <row r="55" spans="3:27" ht="16" x14ac:dyDescent="0.2">
      <c r="C55" s="1"/>
      <c r="E55" s="139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117"/>
      <c r="V55" s="54"/>
      <c r="W55" s="302"/>
      <c r="X55" s="54"/>
      <c r="Y55" s="54"/>
      <c r="Z55" s="54"/>
      <c r="AA55" s="54"/>
    </row>
    <row r="56" spans="3:27" ht="16" x14ac:dyDescent="0.2">
      <c r="C56" s="1"/>
      <c r="E56" s="139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117"/>
      <c r="V56" s="54"/>
      <c r="W56" s="302"/>
      <c r="X56" s="54"/>
      <c r="Y56" s="54"/>
      <c r="Z56" s="54"/>
      <c r="AA56" s="54"/>
    </row>
    <row r="57" spans="3:27" ht="16" x14ac:dyDescent="0.2">
      <c r="C57" s="1"/>
      <c r="E57" s="139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117"/>
      <c r="V57" s="54"/>
      <c r="W57" s="302"/>
      <c r="X57" s="54"/>
      <c r="Y57" s="54"/>
      <c r="Z57" s="54"/>
      <c r="AA57" s="54"/>
    </row>
    <row r="58" spans="3:27" ht="16" x14ac:dyDescent="0.2">
      <c r="C58" s="1"/>
      <c r="E58" s="139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117"/>
      <c r="V58" s="54"/>
      <c r="W58" s="302"/>
      <c r="X58" s="54"/>
      <c r="Y58" s="54"/>
      <c r="Z58" s="54"/>
      <c r="AA58" s="54"/>
    </row>
    <row r="59" spans="3:27" ht="16" x14ac:dyDescent="0.2">
      <c r="C59" s="1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117"/>
      <c r="V59" s="54"/>
      <c r="W59" s="302"/>
      <c r="X59" s="54"/>
      <c r="Y59" s="54"/>
      <c r="Z59" s="54"/>
      <c r="AA59" s="54"/>
    </row>
    <row r="60" spans="3:27" ht="16" x14ac:dyDescent="0.2">
      <c r="C60" s="1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117"/>
      <c r="V60" s="54"/>
      <c r="W60" s="302"/>
      <c r="X60" s="54"/>
      <c r="Y60" s="54"/>
      <c r="Z60" s="54"/>
      <c r="AA60" s="54"/>
    </row>
    <row r="61" spans="3:27" ht="16" x14ac:dyDescent="0.2">
      <c r="C61" s="1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117"/>
      <c r="V61" s="54"/>
      <c r="W61" s="302"/>
      <c r="X61" s="54"/>
      <c r="Y61" s="54"/>
      <c r="Z61" s="54"/>
      <c r="AA61" s="54"/>
    </row>
    <row r="62" spans="3:27" ht="16" x14ac:dyDescent="0.2">
      <c r="C62" s="1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117"/>
      <c r="V62" s="54"/>
      <c r="W62" s="302"/>
      <c r="X62" s="54"/>
      <c r="Y62" s="54"/>
      <c r="Z62" s="54"/>
      <c r="AA62" s="54"/>
    </row>
    <row r="63" spans="3:27" ht="16" x14ac:dyDescent="0.2">
      <c r="C63" s="1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117"/>
      <c r="V63" s="54"/>
      <c r="W63" s="302"/>
      <c r="X63" s="54"/>
      <c r="Y63" s="54"/>
      <c r="Z63" s="54"/>
      <c r="AA63" s="54"/>
    </row>
    <row r="64" spans="3:27" ht="16" x14ac:dyDescent="0.2">
      <c r="C64" s="1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117"/>
      <c r="V64" s="54"/>
      <c r="W64" s="302"/>
      <c r="X64" s="54"/>
      <c r="Y64" s="54"/>
      <c r="Z64" s="54"/>
      <c r="AA64" s="54"/>
    </row>
  </sheetData>
  <mergeCells count="11">
    <mergeCell ref="C1:C7"/>
    <mergeCell ref="N8:P8"/>
    <mergeCell ref="R8:T8"/>
    <mergeCell ref="Z8:AB8"/>
    <mergeCell ref="L9:M9"/>
    <mergeCell ref="H8:J8"/>
    <mergeCell ref="H39:J39"/>
    <mergeCell ref="N39:P39"/>
    <mergeCell ref="R39:T39"/>
    <mergeCell ref="Z39:AB39"/>
    <mergeCell ref="L40:M40"/>
  </mergeCells>
  <phoneticPr fontId="17" type="noConversion"/>
  <pageMargins left="0.18" right="0.18" top="0.24802712160979901" bottom="0.49802712160979901" header="0.31496062992126" footer="0.31496062992126"/>
  <pageSetup scale="3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483"/>
  <sheetViews>
    <sheetView zoomScale="70" zoomScaleNormal="70" zoomScaleSheetLayoutView="55" workbookViewId="0">
      <pane ySplit="10" topLeftCell="A11" activePane="bottomLeft" state="frozen"/>
      <selection activeCell="A9" sqref="A9"/>
      <selection pane="bottomLeft" activeCell="A10" sqref="A10"/>
    </sheetView>
  </sheetViews>
  <sheetFormatPr baseColWidth="10" defaultColWidth="11.5" defaultRowHeight="13" x14ac:dyDescent="0.15"/>
  <cols>
    <col min="1" max="1" width="11.83203125" customWidth="1"/>
    <col min="2" max="2" width="50.6640625" customWidth="1"/>
    <col min="3" max="3" width="23.1640625" customWidth="1"/>
    <col min="4" max="4" width="12.5" style="70" customWidth="1"/>
    <col min="5" max="5" width="12.6640625" customWidth="1"/>
    <col min="6" max="6" width="23.5" bestFit="1" customWidth="1"/>
    <col min="7" max="9" width="9.1640625" customWidth="1"/>
    <col min="10" max="10" width="11.5" customWidth="1"/>
    <col min="11" max="15" width="10.5" customWidth="1"/>
    <col min="16" max="16" width="12.6640625" customWidth="1"/>
    <col min="17" max="19" width="10.5" customWidth="1"/>
    <col min="20" max="20" width="10.5" style="118" customWidth="1"/>
    <col min="21" max="21" width="12.6640625" customWidth="1"/>
    <col min="22" max="22" width="10.5" customWidth="1"/>
    <col min="23" max="23" width="19.1640625" customWidth="1"/>
    <col min="24" max="24" width="12.6640625" customWidth="1"/>
    <col min="25" max="25" width="11.83203125" bestFit="1" customWidth="1"/>
    <col min="26" max="27" width="10.5" customWidth="1"/>
  </cols>
  <sheetData>
    <row r="1" spans="1:29" s="87" customFormat="1" ht="18" customHeight="1" x14ac:dyDescent="0.2">
      <c r="A1" s="161"/>
      <c r="B1" s="162"/>
      <c r="C1" s="202" t="s">
        <v>0</v>
      </c>
      <c r="D1" s="203"/>
      <c r="E1" s="402" t="e" vm="1">
        <v>#VALUE!</v>
      </c>
      <c r="F1" s="402"/>
      <c r="G1" s="402"/>
      <c r="H1" s="402"/>
      <c r="I1" s="402"/>
      <c r="J1" s="402"/>
      <c r="K1" s="402"/>
      <c r="L1" s="402"/>
      <c r="M1" s="402"/>
      <c r="N1" s="163"/>
      <c r="O1" s="163"/>
      <c r="P1" s="163"/>
      <c r="Q1" s="163"/>
      <c r="R1" s="163"/>
      <c r="S1" s="163"/>
      <c r="T1" s="164"/>
      <c r="U1" s="163"/>
      <c r="V1" s="163"/>
      <c r="W1" s="165"/>
      <c r="X1" s="166"/>
      <c r="Y1" s="163"/>
      <c r="Z1" s="163"/>
      <c r="AA1" s="167"/>
    </row>
    <row r="2" spans="1:29" s="88" customFormat="1" ht="18" customHeight="1" x14ac:dyDescent="0.2">
      <c r="A2" s="161"/>
      <c r="B2" s="168"/>
      <c r="C2" s="204" t="s">
        <v>1</v>
      </c>
      <c r="D2" s="171"/>
      <c r="E2" s="403"/>
      <c r="F2" s="403"/>
      <c r="G2" s="403"/>
      <c r="H2" s="403"/>
      <c r="I2" s="403"/>
      <c r="J2" s="403"/>
      <c r="K2" s="403"/>
      <c r="L2" s="403"/>
      <c r="M2" s="403"/>
      <c r="N2" s="170"/>
      <c r="O2" s="170"/>
      <c r="P2" s="170"/>
      <c r="Q2" s="170"/>
      <c r="R2" s="171"/>
      <c r="S2" s="170"/>
      <c r="T2" s="172"/>
      <c r="U2" s="170"/>
      <c r="V2" s="170"/>
      <c r="W2" s="173"/>
      <c r="X2" s="174"/>
      <c r="Y2" s="170"/>
      <c r="Z2" s="170"/>
      <c r="AA2" s="175"/>
    </row>
    <row r="3" spans="1:29" s="88" customFormat="1" ht="18" customHeight="1" x14ac:dyDescent="0.2">
      <c r="A3" s="161"/>
      <c r="B3" s="168"/>
      <c r="C3" s="204" t="s">
        <v>2</v>
      </c>
      <c r="D3" s="171"/>
      <c r="E3" s="403"/>
      <c r="F3" s="403"/>
      <c r="G3" s="403"/>
      <c r="H3" s="403"/>
      <c r="I3" s="403"/>
      <c r="J3" s="403"/>
      <c r="K3" s="403"/>
      <c r="L3" s="403"/>
      <c r="M3" s="403"/>
      <c r="N3" s="170"/>
      <c r="O3" s="170"/>
      <c r="P3" s="170"/>
      <c r="Q3" s="170"/>
      <c r="R3" s="170"/>
      <c r="S3" s="170"/>
      <c r="T3" s="172"/>
      <c r="U3" s="170"/>
      <c r="V3" s="170"/>
      <c r="W3" s="173"/>
      <c r="X3" s="174"/>
      <c r="Y3" s="170"/>
      <c r="Z3" s="170"/>
      <c r="AA3" s="175"/>
    </row>
    <row r="4" spans="1:29" s="88" customFormat="1" ht="18" customHeight="1" x14ac:dyDescent="0.2">
      <c r="A4" s="161"/>
      <c r="B4" s="176"/>
      <c r="C4" s="204" t="s">
        <v>3</v>
      </c>
      <c r="D4" s="171"/>
      <c r="E4" s="403"/>
      <c r="F4" s="403"/>
      <c r="G4" s="403"/>
      <c r="H4" s="403"/>
      <c r="I4" s="403"/>
      <c r="J4" s="403"/>
      <c r="K4" s="403"/>
      <c r="L4" s="403"/>
      <c r="M4" s="403"/>
      <c r="N4" s="170"/>
      <c r="O4" s="170"/>
      <c r="P4" s="170"/>
      <c r="Q4" s="170"/>
      <c r="R4" s="170"/>
      <c r="S4" s="170"/>
      <c r="T4" s="172"/>
      <c r="U4" s="170"/>
      <c r="V4" s="170"/>
      <c r="W4" s="173"/>
      <c r="X4" s="174"/>
      <c r="Y4" s="170"/>
      <c r="Z4" s="170"/>
      <c r="AA4" s="175"/>
    </row>
    <row r="5" spans="1:29" s="88" customFormat="1" ht="18" customHeight="1" x14ac:dyDescent="0.2">
      <c r="A5" s="161"/>
      <c r="B5" s="168"/>
      <c r="C5" s="204" t="s">
        <v>4</v>
      </c>
      <c r="D5" s="171"/>
      <c r="E5" s="403"/>
      <c r="F5" s="403"/>
      <c r="G5" s="403"/>
      <c r="H5" s="403"/>
      <c r="I5" s="403"/>
      <c r="J5" s="403"/>
      <c r="K5" s="403"/>
      <c r="L5" s="403"/>
      <c r="M5" s="403"/>
      <c r="N5" s="170"/>
      <c r="O5" s="170"/>
      <c r="P5" s="170"/>
      <c r="Q5" s="170"/>
      <c r="R5" s="170"/>
      <c r="S5" s="170"/>
      <c r="T5" s="172"/>
      <c r="U5" s="170"/>
      <c r="V5" s="170"/>
      <c r="W5" s="173"/>
      <c r="X5" s="174"/>
      <c r="Y5" s="170"/>
      <c r="Z5" s="170"/>
      <c r="AA5" s="175"/>
    </row>
    <row r="6" spans="1:29" s="88" customFormat="1" ht="16.5" customHeight="1" x14ac:dyDescent="0.2">
      <c r="A6" s="161"/>
      <c r="B6" s="168"/>
      <c r="C6" s="204" t="s">
        <v>5</v>
      </c>
      <c r="D6" s="171"/>
      <c r="E6" s="403"/>
      <c r="F6" s="403"/>
      <c r="G6" s="403"/>
      <c r="H6" s="403"/>
      <c r="I6" s="403"/>
      <c r="J6" s="403"/>
      <c r="K6" s="403"/>
      <c r="L6" s="403"/>
      <c r="M6" s="403"/>
      <c r="N6" s="170"/>
      <c r="O6" s="170"/>
      <c r="P6" s="170"/>
      <c r="Q6" s="170"/>
      <c r="R6" s="170"/>
      <c r="S6" s="170"/>
      <c r="T6" s="172"/>
      <c r="U6" s="170"/>
      <c r="V6" s="170"/>
      <c r="W6" s="173"/>
      <c r="X6" s="174"/>
      <c r="Y6" s="170"/>
      <c r="Z6" s="170"/>
      <c r="AA6" s="175"/>
    </row>
    <row r="7" spans="1:29" s="88" customFormat="1" ht="29.25" customHeight="1" x14ac:dyDescent="0.2">
      <c r="B7" s="177"/>
      <c r="C7" s="169"/>
      <c r="D7" s="170"/>
      <c r="E7" s="403"/>
      <c r="F7" s="403"/>
      <c r="G7" s="403"/>
      <c r="H7" s="403"/>
      <c r="I7" s="403"/>
      <c r="J7" s="403"/>
      <c r="K7" s="403"/>
      <c r="L7" s="403"/>
      <c r="M7" s="403"/>
      <c r="N7" s="170"/>
      <c r="O7" s="170"/>
      <c r="P7" s="170"/>
      <c r="Q7" s="170"/>
      <c r="R7" s="170"/>
      <c r="S7" s="170"/>
      <c r="T7" s="172"/>
      <c r="U7" s="170"/>
      <c r="V7" s="170"/>
      <c r="W7" s="173"/>
      <c r="X7" s="174"/>
      <c r="Y7" s="170"/>
      <c r="Z7" s="170"/>
      <c r="AA7" s="175"/>
    </row>
    <row r="8" spans="1:29" s="88" customFormat="1" ht="29.25" customHeight="1" x14ac:dyDescent="0.15">
      <c r="A8" s="177"/>
      <c r="B8" s="194">
        <v>2026</v>
      </c>
      <c r="C8" s="194"/>
      <c r="D8" s="178"/>
      <c r="E8" s="404"/>
      <c r="F8" s="404"/>
      <c r="G8" s="404"/>
      <c r="H8" s="404"/>
      <c r="I8" s="404"/>
      <c r="J8" s="404"/>
      <c r="K8" s="404"/>
      <c r="L8" s="404"/>
      <c r="M8" s="404"/>
      <c r="N8" s="178"/>
      <c r="O8" s="178"/>
      <c r="P8" s="178"/>
      <c r="Q8" s="178"/>
      <c r="R8" s="178"/>
      <c r="S8" s="178"/>
      <c r="T8" s="179"/>
      <c r="U8" s="178"/>
      <c r="V8" s="178"/>
      <c r="W8" s="180"/>
      <c r="X8" s="181"/>
      <c r="Y8" s="178"/>
      <c r="Z8" s="178"/>
      <c r="AA8" s="182"/>
    </row>
    <row r="9" spans="1:29" s="89" customFormat="1" ht="18" x14ac:dyDescent="0.2">
      <c r="B9" s="90"/>
      <c r="C9" s="91"/>
      <c r="D9" s="92"/>
      <c r="E9" s="201"/>
      <c r="F9" s="201"/>
      <c r="G9" s="398" t="s">
        <v>6</v>
      </c>
      <c r="H9" s="398"/>
      <c r="I9" s="398"/>
      <c r="J9" s="93"/>
      <c r="K9" s="93"/>
      <c r="L9" s="94"/>
      <c r="M9" s="405" t="s">
        <v>7</v>
      </c>
      <c r="N9" s="405"/>
      <c r="O9" s="405"/>
      <c r="P9" s="94"/>
      <c r="Q9" s="405" t="s">
        <v>8</v>
      </c>
      <c r="R9" s="405"/>
      <c r="S9" s="405"/>
      <c r="T9" s="123"/>
      <c r="U9" s="94"/>
      <c r="V9" s="94"/>
      <c r="W9" s="94"/>
      <c r="X9" s="95"/>
      <c r="Y9" s="405" t="s">
        <v>9</v>
      </c>
      <c r="Z9" s="405"/>
      <c r="AA9" s="405"/>
    </row>
    <row r="10" spans="1:29" s="4" customFormat="1" ht="55.5" customHeight="1" x14ac:dyDescent="0.2">
      <c r="A10" s="13" t="s">
        <v>11</v>
      </c>
      <c r="B10" s="30" t="s">
        <v>12</v>
      </c>
      <c r="C10" s="14" t="s">
        <v>13</v>
      </c>
      <c r="D10" s="15" t="s">
        <v>14</v>
      </c>
      <c r="E10" s="30" t="s">
        <v>15</v>
      </c>
      <c r="F10" s="15" t="s">
        <v>16</v>
      </c>
      <c r="G10" s="30" t="s">
        <v>17</v>
      </c>
      <c r="H10" s="30" t="s">
        <v>18</v>
      </c>
      <c r="I10" s="30" t="s">
        <v>19</v>
      </c>
      <c r="J10" s="30" t="s">
        <v>20</v>
      </c>
      <c r="K10" s="406" t="s">
        <v>21</v>
      </c>
      <c r="L10" s="406"/>
      <c r="M10" s="105" t="s">
        <v>22</v>
      </c>
      <c r="N10" s="105" t="s">
        <v>23</v>
      </c>
      <c r="O10" s="105" t="s">
        <v>24</v>
      </c>
      <c r="P10" s="15" t="s">
        <v>25</v>
      </c>
      <c r="Q10" s="105" t="s">
        <v>22</v>
      </c>
      <c r="R10" s="105" t="s">
        <v>23</v>
      </c>
      <c r="S10" s="105" t="s">
        <v>24</v>
      </c>
      <c r="T10" s="115" t="s">
        <v>26</v>
      </c>
      <c r="U10" s="37" t="s">
        <v>27</v>
      </c>
      <c r="V10" s="15" t="s">
        <v>28</v>
      </c>
      <c r="W10" s="15" t="s">
        <v>29</v>
      </c>
      <c r="X10" s="84" t="s">
        <v>30</v>
      </c>
      <c r="Y10" s="15" t="s">
        <v>31</v>
      </c>
      <c r="Z10" s="15" t="s">
        <v>32</v>
      </c>
      <c r="AA10" s="15" t="s">
        <v>175</v>
      </c>
      <c r="AB10" s="109"/>
      <c r="AC10" s="109"/>
    </row>
    <row r="11" spans="1:29" s="4" customFormat="1" ht="67" customHeight="1" x14ac:dyDescent="0.15">
      <c r="A11" s="248">
        <v>5181</v>
      </c>
      <c r="B11" s="254" t="s">
        <v>176</v>
      </c>
      <c r="C11" s="246" t="s">
        <v>177</v>
      </c>
      <c r="D11" s="310">
        <v>4</v>
      </c>
      <c r="E11" s="264" t="s">
        <v>37</v>
      </c>
      <c r="F11" s="250" t="s">
        <v>178</v>
      </c>
      <c r="G11" s="248" t="s">
        <v>90</v>
      </c>
      <c r="H11" s="248" t="s">
        <v>48</v>
      </c>
      <c r="I11" s="248" t="s">
        <v>179</v>
      </c>
      <c r="J11" s="305" t="s">
        <v>42</v>
      </c>
      <c r="K11" s="248">
        <v>12</v>
      </c>
      <c r="L11" s="252">
        <v>48</v>
      </c>
      <c r="M11" s="252">
        <v>9.5</v>
      </c>
      <c r="N11" s="252">
        <v>18</v>
      </c>
      <c r="O11" s="252">
        <v>6</v>
      </c>
      <c r="P11" s="252">
        <v>2.79</v>
      </c>
      <c r="Q11" s="252">
        <v>10.6</v>
      </c>
      <c r="R11" s="252">
        <v>25.1</v>
      </c>
      <c r="S11" s="252">
        <v>18.399999999999999</v>
      </c>
      <c r="T11" s="250">
        <f>Q11*R11*S11/1728</f>
        <v>2.8330462962962963</v>
      </c>
      <c r="U11" s="252">
        <v>12.95</v>
      </c>
      <c r="V11" s="248" t="s">
        <v>43</v>
      </c>
      <c r="W11" s="248" t="s">
        <v>44</v>
      </c>
      <c r="X11" s="337">
        <v>0.2</v>
      </c>
      <c r="Y11" s="248">
        <f t="shared" ref="Y11:Y13" si="0">ROUNDUP(2295/T11,0)*L11</f>
        <v>38928</v>
      </c>
      <c r="Z11" s="248">
        <f t="shared" ref="Z11:Z13" si="1">ROUNDUP(1970/T11,0)*L11</f>
        <v>33408</v>
      </c>
      <c r="AA11" s="248">
        <f t="shared" ref="AA11:AA13" si="2">ROUNDUP(970/T11,0)*L11</f>
        <v>16464</v>
      </c>
      <c r="AB11" s="109"/>
      <c r="AC11" s="109"/>
    </row>
    <row r="12" spans="1:29" s="4" customFormat="1" ht="67" customHeight="1" x14ac:dyDescent="0.15">
      <c r="A12" s="248">
        <v>5850</v>
      </c>
      <c r="B12" s="254" t="s">
        <v>36</v>
      </c>
      <c r="C12" s="309">
        <v>810010995155</v>
      </c>
      <c r="D12" s="360">
        <v>6.25</v>
      </c>
      <c r="E12" s="264" t="s">
        <v>37</v>
      </c>
      <c r="F12" s="250" t="s">
        <v>38</v>
      </c>
      <c r="G12" s="40" t="s">
        <v>39</v>
      </c>
      <c r="H12" s="40" t="s">
        <v>40</v>
      </c>
      <c r="I12" s="40" t="s">
        <v>41</v>
      </c>
      <c r="J12" s="269" t="s">
        <v>42</v>
      </c>
      <c r="K12" s="278">
        <v>12</v>
      </c>
      <c r="L12" s="278">
        <v>48</v>
      </c>
      <c r="M12" s="250">
        <v>9.1999999999999993</v>
      </c>
      <c r="N12" s="250">
        <v>12.9</v>
      </c>
      <c r="O12" s="250">
        <v>6</v>
      </c>
      <c r="P12" s="252">
        <v>2.68</v>
      </c>
      <c r="Q12" s="250">
        <v>10.5</v>
      </c>
      <c r="R12" s="250">
        <v>24.1</v>
      </c>
      <c r="S12" s="250">
        <v>13.1</v>
      </c>
      <c r="T12" s="250">
        <f>Q12*R12*S12/1728</f>
        <v>1.918376736111111</v>
      </c>
      <c r="U12" s="252">
        <v>11.88</v>
      </c>
      <c r="V12" s="252" t="s">
        <v>43</v>
      </c>
      <c r="W12" s="248" t="s">
        <v>44</v>
      </c>
      <c r="X12" s="312">
        <v>0.2</v>
      </c>
      <c r="Y12" s="248">
        <f t="shared" si="0"/>
        <v>57456</v>
      </c>
      <c r="Z12" s="248">
        <f t="shared" si="1"/>
        <v>49296</v>
      </c>
      <c r="AA12" s="248">
        <f t="shared" si="2"/>
        <v>24288</v>
      </c>
      <c r="AB12" s="109"/>
      <c r="AC12" s="109"/>
    </row>
    <row r="13" spans="1:29" s="4" customFormat="1" ht="67" customHeight="1" x14ac:dyDescent="0.15">
      <c r="A13" s="248">
        <v>5300</v>
      </c>
      <c r="B13" s="254" t="s">
        <v>180</v>
      </c>
      <c r="C13" s="309">
        <v>810010993922</v>
      </c>
      <c r="D13" s="310">
        <v>4</v>
      </c>
      <c r="E13" s="264" t="s">
        <v>37</v>
      </c>
      <c r="F13" s="248" t="s">
        <v>181</v>
      </c>
      <c r="G13" s="248" t="s">
        <v>182</v>
      </c>
      <c r="H13" s="248" t="s">
        <v>48</v>
      </c>
      <c r="I13" s="248" t="s">
        <v>66</v>
      </c>
      <c r="J13" s="305" t="s">
        <v>42</v>
      </c>
      <c r="K13" s="248">
        <v>12</v>
      </c>
      <c r="L13" s="252">
        <v>48</v>
      </c>
      <c r="M13" s="252">
        <v>8.86</v>
      </c>
      <c r="N13" s="252">
        <v>11.42</v>
      </c>
      <c r="O13" s="252">
        <v>5.91</v>
      </c>
      <c r="P13" s="252">
        <v>2.16</v>
      </c>
      <c r="Q13" s="110">
        <v>10.24</v>
      </c>
      <c r="R13" s="110">
        <v>25.2</v>
      </c>
      <c r="S13" s="110">
        <v>12.01</v>
      </c>
      <c r="T13" s="250">
        <f>Q13*R13*S13/1728</f>
        <v>1.7934933333333334</v>
      </c>
      <c r="U13" s="110">
        <v>8.27</v>
      </c>
      <c r="V13" s="248" t="s">
        <v>59</v>
      </c>
      <c r="W13" s="248" t="s">
        <v>44</v>
      </c>
      <c r="X13" s="312">
        <v>0.2</v>
      </c>
      <c r="Y13" s="248">
        <f t="shared" si="0"/>
        <v>61440</v>
      </c>
      <c r="Z13" s="248">
        <f t="shared" si="1"/>
        <v>52752</v>
      </c>
      <c r="AA13" s="248">
        <f t="shared" si="2"/>
        <v>25968</v>
      </c>
      <c r="AB13" s="109"/>
      <c r="AC13" s="109"/>
    </row>
    <row r="14" spans="1:29" s="4" customFormat="1" ht="67" customHeight="1" x14ac:dyDescent="0.15">
      <c r="A14" s="83">
        <v>517</v>
      </c>
      <c r="B14" s="254" t="s">
        <v>183</v>
      </c>
      <c r="C14" s="361">
        <v>859421005060</v>
      </c>
      <c r="D14" s="310">
        <v>3.15</v>
      </c>
      <c r="E14" s="396"/>
      <c r="F14" s="362" t="s">
        <v>184</v>
      </c>
      <c r="G14" s="362" t="s">
        <v>90</v>
      </c>
      <c r="H14" s="83">
        <v>5.31</v>
      </c>
      <c r="I14" s="248" t="s">
        <v>66</v>
      </c>
      <c r="J14" s="40" t="s">
        <v>42</v>
      </c>
      <c r="K14" s="248">
        <v>12</v>
      </c>
      <c r="L14" s="252">
        <v>48</v>
      </c>
      <c r="M14" s="111">
        <v>9.25</v>
      </c>
      <c r="N14" s="111">
        <v>10.24</v>
      </c>
      <c r="O14" s="110">
        <v>6.3</v>
      </c>
      <c r="P14" s="110">
        <v>1.43</v>
      </c>
      <c r="Q14" s="111">
        <v>10.43</v>
      </c>
      <c r="R14" s="110">
        <v>25.2</v>
      </c>
      <c r="S14" s="256">
        <v>10.24</v>
      </c>
      <c r="T14" s="250">
        <f>Q14*R14*S14/1728</f>
        <v>1.5575466666666669</v>
      </c>
      <c r="U14" s="110">
        <v>8.5</v>
      </c>
      <c r="V14" s="83" t="s">
        <v>43</v>
      </c>
      <c r="W14" s="42" t="s">
        <v>44</v>
      </c>
      <c r="X14" s="312" t="s">
        <v>42</v>
      </c>
      <c r="Y14" s="270">
        <v>70752</v>
      </c>
      <c r="Z14" s="270">
        <v>60720</v>
      </c>
      <c r="AA14" s="270">
        <v>29904</v>
      </c>
      <c r="AB14" s="7"/>
      <c r="AC14" s="7"/>
    </row>
    <row r="15" spans="1:29" ht="54" customHeight="1" x14ac:dyDescent="0.15">
      <c r="A15" s="248" t="s">
        <v>185</v>
      </c>
      <c r="B15" s="249" t="s">
        <v>186</v>
      </c>
      <c r="C15" s="263">
        <v>810010991898</v>
      </c>
      <c r="D15" s="310">
        <v>3.51</v>
      </c>
      <c r="E15" s="396"/>
      <c r="F15" s="363" t="s">
        <v>187</v>
      </c>
      <c r="G15" s="363" t="s">
        <v>188</v>
      </c>
      <c r="H15" s="248" t="s">
        <v>189</v>
      </c>
      <c r="I15" s="363" t="s">
        <v>190</v>
      </c>
      <c r="J15" s="248" t="s">
        <v>42</v>
      </c>
      <c r="K15" s="248">
        <v>12</v>
      </c>
      <c r="L15" s="252">
        <v>48</v>
      </c>
      <c r="M15" s="250">
        <v>9.25</v>
      </c>
      <c r="N15" s="250">
        <v>20.47</v>
      </c>
      <c r="O15" s="250">
        <v>5.91</v>
      </c>
      <c r="P15" s="250">
        <v>2.9</v>
      </c>
      <c r="Q15" s="250">
        <v>10.24</v>
      </c>
      <c r="R15" s="250">
        <v>25.2</v>
      </c>
      <c r="S15" s="250">
        <v>21.06</v>
      </c>
      <c r="T15" s="250">
        <f t="shared" ref="T15:T16" si="3">Q15*R15*S15/1728</f>
        <v>3.1449599999999998</v>
      </c>
      <c r="U15" s="252">
        <v>13.64</v>
      </c>
      <c r="V15" s="248" t="s">
        <v>43</v>
      </c>
      <c r="W15" s="248" t="s">
        <v>44</v>
      </c>
      <c r="X15" s="312" t="s">
        <v>42</v>
      </c>
      <c r="Y15" s="248">
        <f t="shared" ref="Y15:Y23" si="4">ROUNDUP(2295/T15,0)*L15</f>
        <v>35040</v>
      </c>
      <c r="Z15" s="248">
        <f t="shared" ref="Z15:Z23" si="5">ROUNDUP(1970/T15,0)*L15</f>
        <v>30096</v>
      </c>
      <c r="AA15" s="248">
        <f t="shared" ref="AA15:AA23" si="6">ROUNDUP(970/T15,0)*L15</f>
        <v>14832</v>
      </c>
    </row>
    <row r="16" spans="1:29" ht="54" customHeight="1" x14ac:dyDescent="0.15">
      <c r="A16" s="248">
        <v>5098</v>
      </c>
      <c r="B16" s="249" t="s">
        <v>191</v>
      </c>
      <c r="C16" s="246" t="s">
        <v>192</v>
      </c>
      <c r="D16" s="310">
        <v>3.15</v>
      </c>
      <c r="E16" s="396"/>
      <c r="F16" s="250" t="s">
        <v>193</v>
      </c>
      <c r="G16" s="250" t="s">
        <v>90</v>
      </c>
      <c r="H16" s="250" t="s">
        <v>189</v>
      </c>
      <c r="I16" s="250" t="s">
        <v>194</v>
      </c>
      <c r="J16" s="248" t="s">
        <v>42</v>
      </c>
      <c r="K16" s="248">
        <v>12</v>
      </c>
      <c r="L16" s="252">
        <v>48</v>
      </c>
      <c r="M16" s="257">
        <v>9.5</v>
      </c>
      <c r="N16" s="257">
        <v>10.6</v>
      </c>
      <c r="O16" s="257">
        <v>5.9</v>
      </c>
      <c r="P16" s="257">
        <v>1.89</v>
      </c>
      <c r="Q16" s="250">
        <v>10.3</v>
      </c>
      <c r="R16" s="250">
        <v>24.7</v>
      </c>
      <c r="S16" s="250">
        <v>11.2</v>
      </c>
      <c r="T16" s="250">
        <f t="shared" si="3"/>
        <v>1.6489537037037036</v>
      </c>
      <c r="U16" s="257">
        <v>8.6</v>
      </c>
      <c r="V16" s="248" t="s">
        <v>59</v>
      </c>
      <c r="W16" s="248" t="s">
        <v>44</v>
      </c>
      <c r="X16" s="312" t="s">
        <v>42</v>
      </c>
      <c r="Y16" s="248">
        <f t="shared" si="4"/>
        <v>66816</v>
      </c>
      <c r="Z16" s="248">
        <f t="shared" si="5"/>
        <v>57360</v>
      </c>
      <c r="AA16" s="248">
        <f t="shared" si="6"/>
        <v>28272</v>
      </c>
    </row>
    <row r="17" spans="1:29" ht="54" customHeight="1" x14ac:dyDescent="0.15">
      <c r="A17" s="83">
        <v>5176</v>
      </c>
      <c r="B17" s="254" t="s">
        <v>195</v>
      </c>
      <c r="C17" s="246" t="s">
        <v>196</v>
      </c>
      <c r="D17" s="310">
        <v>3.51</v>
      </c>
      <c r="E17" s="396"/>
      <c r="F17" s="362" t="s">
        <v>197</v>
      </c>
      <c r="G17" s="362" t="s">
        <v>119</v>
      </c>
      <c r="H17" s="83" t="s">
        <v>198</v>
      </c>
      <c r="I17" s="83" t="s">
        <v>66</v>
      </c>
      <c r="J17" s="248" t="s">
        <v>42</v>
      </c>
      <c r="K17" s="248">
        <v>12</v>
      </c>
      <c r="L17" s="252">
        <v>48</v>
      </c>
      <c r="M17" s="111">
        <v>9.1</v>
      </c>
      <c r="N17" s="111">
        <v>13</v>
      </c>
      <c r="O17" s="110">
        <v>5.7</v>
      </c>
      <c r="P17" s="110">
        <v>1.8</v>
      </c>
      <c r="Q17" s="111">
        <v>10.1</v>
      </c>
      <c r="R17" s="110">
        <v>26.5</v>
      </c>
      <c r="S17" s="256">
        <v>12.1</v>
      </c>
      <c r="T17" s="111">
        <f>Q17*R17*S17/1728</f>
        <v>1.8741695601851849</v>
      </c>
      <c r="U17" s="110">
        <v>8.8000000000000007</v>
      </c>
      <c r="V17" s="248" t="s">
        <v>43</v>
      </c>
      <c r="W17" s="42" t="s">
        <v>44</v>
      </c>
      <c r="X17" s="312" t="s">
        <v>42</v>
      </c>
      <c r="Y17" s="248">
        <f t="shared" si="4"/>
        <v>58800</v>
      </c>
      <c r="Z17" s="248">
        <f t="shared" si="5"/>
        <v>50496</v>
      </c>
      <c r="AA17" s="248">
        <f t="shared" si="6"/>
        <v>24864</v>
      </c>
    </row>
    <row r="18" spans="1:29" s="4" customFormat="1" ht="54" customHeight="1" x14ac:dyDescent="0.15">
      <c r="A18" s="83">
        <v>5193</v>
      </c>
      <c r="B18" s="254" t="s">
        <v>199</v>
      </c>
      <c r="C18" s="361">
        <v>810010993762</v>
      </c>
      <c r="D18" s="310">
        <v>4</v>
      </c>
      <c r="E18" s="364" t="s">
        <v>37</v>
      </c>
      <c r="F18" s="248" t="s">
        <v>200</v>
      </c>
      <c r="G18" s="248">
        <v>8.27</v>
      </c>
      <c r="H18" s="248">
        <v>5.31</v>
      </c>
      <c r="I18" s="248">
        <v>2.36</v>
      </c>
      <c r="J18" s="305" t="s">
        <v>42</v>
      </c>
      <c r="K18" s="248">
        <v>12</v>
      </c>
      <c r="L18" s="252">
        <v>48</v>
      </c>
      <c r="M18" s="252">
        <v>9.06</v>
      </c>
      <c r="N18" s="252">
        <v>19.09</v>
      </c>
      <c r="O18" s="252">
        <v>5.71</v>
      </c>
      <c r="P18" s="252">
        <v>1.68</v>
      </c>
      <c r="Q18" s="110">
        <v>10.039999999999999</v>
      </c>
      <c r="R18" s="110">
        <v>24.41</v>
      </c>
      <c r="S18" s="110">
        <v>19.690000000000001</v>
      </c>
      <c r="T18" s="250">
        <f t="shared" ref="T18:T23" si="7">Q18*R18*S18/1728</f>
        <v>2.7925661550925924</v>
      </c>
      <c r="U18" s="110">
        <v>4.2300000000000004</v>
      </c>
      <c r="V18" s="248" t="s">
        <v>43</v>
      </c>
      <c r="W18" s="248" t="s">
        <v>44</v>
      </c>
      <c r="X18" s="312">
        <v>0.2</v>
      </c>
      <c r="Y18" s="248">
        <f>ROUNDUP(2295/T18,0)*L18</f>
        <v>39456</v>
      </c>
      <c r="Z18" s="248">
        <f>ROUNDUP(1970/T18,0)*L18</f>
        <v>33888</v>
      </c>
      <c r="AA18" s="248">
        <f>ROUNDUP(970/T18,0)*L18</f>
        <v>16704</v>
      </c>
      <c r="AB18" s="7"/>
      <c r="AC18" s="7"/>
    </row>
    <row r="19" spans="1:29" s="49" customFormat="1" ht="53.5" customHeight="1" x14ac:dyDescent="0.15">
      <c r="A19" s="248">
        <v>5032</v>
      </c>
      <c r="B19" s="254" t="s">
        <v>201</v>
      </c>
      <c r="C19" s="309" t="s">
        <v>202</v>
      </c>
      <c r="D19" s="255">
        <v>3.25</v>
      </c>
      <c r="E19" s="304" t="s">
        <v>37</v>
      </c>
      <c r="F19" s="248" t="s">
        <v>203</v>
      </c>
      <c r="G19" s="248" t="s">
        <v>188</v>
      </c>
      <c r="H19" s="248" t="s">
        <v>189</v>
      </c>
      <c r="I19" s="248" t="s">
        <v>49</v>
      </c>
      <c r="J19" s="305" t="s">
        <v>42</v>
      </c>
      <c r="K19" s="248">
        <v>12</v>
      </c>
      <c r="L19" s="252">
        <v>48</v>
      </c>
      <c r="M19" s="250">
        <v>9.25</v>
      </c>
      <c r="N19" s="250">
        <v>15.36</v>
      </c>
      <c r="O19" s="250">
        <v>5.9</v>
      </c>
      <c r="P19" s="257">
        <v>1.75</v>
      </c>
      <c r="Q19" s="250">
        <v>9.8000000000000007</v>
      </c>
      <c r="R19" s="250">
        <v>24.4</v>
      </c>
      <c r="S19" s="250">
        <v>15.9</v>
      </c>
      <c r="T19" s="250">
        <f t="shared" si="7"/>
        <v>2.2002361111111113</v>
      </c>
      <c r="U19" s="257">
        <v>8.5</v>
      </c>
      <c r="V19" s="308" t="s">
        <v>59</v>
      </c>
      <c r="W19" s="248" t="s">
        <v>44</v>
      </c>
      <c r="X19" s="312">
        <v>0.2</v>
      </c>
      <c r="Y19" s="248">
        <f t="shared" si="4"/>
        <v>50112</v>
      </c>
      <c r="Z19" s="248">
        <f t="shared" si="5"/>
        <v>43008</v>
      </c>
      <c r="AA19" s="248">
        <f t="shared" si="6"/>
        <v>21168</v>
      </c>
    </row>
    <row r="20" spans="1:29" s="6" customFormat="1" ht="41.25" customHeight="1" x14ac:dyDescent="0.2">
      <c r="A20" s="248">
        <v>5079</v>
      </c>
      <c r="B20" s="249" t="s">
        <v>204</v>
      </c>
      <c r="C20" s="263" t="s">
        <v>205</v>
      </c>
      <c r="D20" s="310">
        <v>4</v>
      </c>
      <c r="E20" s="304" t="s">
        <v>37</v>
      </c>
      <c r="F20" s="363" t="s">
        <v>206</v>
      </c>
      <c r="G20" s="363" t="s">
        <v>39</v>
      </c>
      <c r="H20" s="363" t="s">
        <v>198</v>
      </c>
      <c r="I20" s="363" t="s">
        <v>41</v>
      </c>
      <c r="J20" s="305" t="s">
        <v>42</v>
      </c>
      <c r="K20" s="248">
        <v>12</v>
      </c>
      <c r="L20" s="252">
        <v>48</v>
      </c>
      <c r="M20" s="40">
        <v>9.4499999999999993</v>
      </c>
      <c r="N20" s="355">
        <v>9.9600000000000009</v>
      </c>
      <c r="O20" s="355">
        <v>6.02</v>
      </c>
      <c r="P20" s="40">
        <v>2.36</v>
      </c>
      <c r="Q20" s="40">
        <v>10.24</v>
      </c>
      <c r="R20" s="355">
        <v>20.5</v>
      </c>
      <c r="S20" s="40">
        <v>12.6</v>
      </c>
      <c r="T20" s="250">
        <f t="shared" si="7"/>
        <v>1.5306666666666668</v>
      </c>
      <c r="U20" s="40">
        <v>10.53</v>
      </c>
      <c r="V20" s="248" t="s">
        <v>59</v>
      </c>
      <c r="W20" s="248" t="s">
        <v>138</v>
      </c>
      <c r="X20" s="312">
        <v>0.2</v>
      </c>
      <c r="Y20" s="252">
        <f t="shared" si="4"/>
        <v>72000</v>
      </c>
      <c r="Z20" s="252">
        <f t="shared" si="5"/>
        <v>61824</v>
      </c>
      <c r="AA20" s="252">
        <f t="shared" si="6"/>
        <v>30432</v>
      </c>
    </row>
    <row r="21" spans="1:29" s="4" customFormat="1" ht="76.5" customHeight="1" x14ac:dyDescent="0.15">
      <c r="A21" s="248">
        <v>5170</v>
      </c>
      <c r="B21" s="254" t="s">
        <v>207</v>
      </c>
      <c r="C21" s="246" t="s">
        <v>208</v>
      </c>
      <c r="D21" s="310">
        <v>3.25</v>
      </c>
      <c r="E21" s="264" t="s">
        <v>37</v>
      </c>
      <c r="F21" s="252" t="s">
        <v>209</v>
      </c>
      <c r="G21" s="248" t="s">
        <v>210</v>
      </c>
      <c r="H21" s="248" t="s">
        <v>198</v>
      </c>
      <c r="I21" s="248" t="s">
        <v>211</v>
      </c>
      <c r="J21" s="305" t="s">
        <v>42</v>
      </c>
      <c r="K21" s="248">
        <v>12</v>
      </c>
      <c r="L21" s="252">
        <v>48</v>
      </c>
      <c r="M21" s="257">
        <v>9</v>
      </c>
      <c r="N21" s="257">
        <v>24.6</v>
      </c>
      <c r="O21" s="257">
        <v>5.8</v>
      </c>
      <c r="P21" s="248">
        <v>2.44</v>
      </c>
      <c r="Q21" s="248">
        <v>19</v>
      </c>
      <c r="R21" s="257">
        <v>25.2</v>
      </c>
      <c r="S21" s="248">
        <v>12.2</v>
      </c>
      <c r="T21" s="250">
        <f t="shared" si="7"/>
        <v>3.3804166666666666</v>
      </c>
      <c r="U21" s="248">
        <v>11.84</v>
      </c>
      <c r="V21" s="248" t="s">
        <v>212</v>
      </c>
      <c r="W21" s="269" t="s">
        <v>213</v>
      </c>
      <c r="X21" s="338" t="s">
        <v>214</v>
      </c>
      <c r="Y21" s="252">
        <f t="shared" si="4"/>
        <v>32592</v>
      </c>
      <c r="Z21" s="252">
        <f t="shared" si="5"/>
        <v>27984</v>
      </c>
      <c r="AA21" s="252">
        <f t="shared" si="6"/>
        <v>13776</v>
      </c>
      <c r="AB21" s="109"/>
      <c r="AC21" s="109"/>
    </row>
    <row r="22" spans="1:29" s="4" customFormat="1" ht="48.75" customHeight="1" x14ac:dyDescent="0.15">
      <c r="A22" s="248">
        <v>5340</v>
      </c>
      <c r="B22" s="254" t="s">
        <v>45</v>
      </c>
      <c r="C22" s="309">
        <v>810010995391</v>
      </c>
      <c r="D22" s="360">
        <v>3.75</v>
      </c>
      <c r="E22" s="264" t="s">
        <v>37</v>
      </c>
      <c r="F22" s="250" t="s">
        <v>46</v>
      </c>
      <c r="G22" s="40" t="s">
        <v>47</v>
      </c>
      <c r="H22" s="40" t="s">
        <v>48</v>
      </c>
      <c r="I22" s="40" t="s">
        <v>49</v>
      </c>
      <c r="J22" s="269" t="s">
        <v>42</v>
      </c>
      <c r="K22" s="278">
        <v>12</v>
      </c>
      <c r="L22" s="324">
        <v>48</v>
      </c>
      <c r="M22" s="321" t="s">
        <v>50</v>
      </c>
      <c r="N22" s="321" t="s">
        <v>51</v>
      </c>
      <c r="O22" s="321" t="s">
        <v>52</v>
      </c>
      <c r="P22" s="326" t="s">
        <v>53</v>
      </c>
      <c r="Q22" s="320" t="s">
        <v>54</v>
      </c>
      <c r="R22" s="320" t="s">
        <v>55</v>
      </c>
      <c r="S22" s="320" t="s">
        <v>56</v>
      </c>
      <c r="T22" s="320" t="s">
        <v>57</v>
      </c>
      <c r="U22" s="326" t="s">
        <v>58</v>
      </c>
      <c r="V22" s="252" t="s">
        <v>59</v>
      </c>
      <c r="W22" s="248" t="s">
        <v>44</v>
      </c>
      <c r="X22" s="312">
        <v>0.2</v>
      </c>
      <c r="Y22" s="326" t="s">
        <v>124</v>
      </c>
      <c r="Z22" s="326" t="s">
        <v>61</v>
      </c>
      <c r="AA22" s="326" t="s">
        <v>62</v>
      </c>
      <c r="AB22" s="109"/>
      <c r="AC22" s="109"/>
    </row>
    <row r="23" spans="1:29" s="4" customFormat="1" ht="67" customHeight="1" x14ac:dyDescent="0.15">
      <c r="A23" s="248">
        <v>5175</v>
      </c>
      <c r="B23" s="254" t="s">
        <v>215</v>
      </c>
      <c r="C23" s="246" t="s">
        <v>216</v>
      </c>
      <c r="D23" s="255">
        <v>3.15</v>
      </c>
      <c r="E23" s="396"/>
      <c r="F23" s="252" t="s">
        <v>217</v>
      </c>
      <c r="G23" s="248" t="s">
        <v>90</v>
      </c>
      <c r="H23" s="248" t="s">
        <v>218</v>
      </c>
      <c r="I23" s="248" t="s">
        <v>194</v>
      </c>
      <c r="J23" s="305" t="s">
        <v>42</v>
      </c>
      <c r="K23" s="248">
        <v>12</v>
      </c>
      <c r="L23" s="252">
        <v>48</v>
      </c>
      <c r="M23" s="111">
        <v>9.5</v>
      </c>
      <c r="N23" s="355" t="s">
        <v>219</v>
      </c>
      <c r="O23" s="111">
        <v>7</v>
      </c>
      <c r="P23" s="40">
        <v>1.58</v>
      </c>
      <c r="Q23" s="40">
        <v>10.6</v>
      </c>
      <c r="R23" s="111">
        <v>29.7</v>
      </c>
      <c r="S23" s="110">
        <v>13.2</v>
      </c>
      <c r="T23" s="250">
        <f t="shared" si="7"/>
        <v>2.4048750000000001</v>
      </c>
      <c r="U23" s="40">
        <v>7.45</v>
      </c>
      <c r="V23" s="248" t="s">
        <v>43</v>
      </c>
      <c r="W23" s="248" t="s">
        <v>44</v>
      </c>
      <c r="X23" s="312" t="s">
        <v>42</v>
      </c>
      <c r="Y23" s="252">
        <f t="shared" si="4"/>
        <v>45840</v>
      </c>
      <c r="Z23" s="252">
        <f t="shared" si="5"/>
        <v>39360</v>
      </c>
      <c r="AA23" s="252">
        <f t="shared" si="6"/>
        <v>19392</v>
      </c>
      <c r="AB23" s="109"/>
      <c r="AC23" s="109"/>
    </row>
    <row r="24" spans="1:29" s="49" customFormat="1" ht="53.5" customHeight="1" x14ac:dyDescent="0.15">
      <c r="A24" s="248">
        <v>5061</v>
      </c>
      <c r="B24" s="254" t="s">
        <v>220</v>
      </c>
      <c r="C24" s="303" t="s">
        <v>221</v>
      </c>
      <c r="D24" s="255">
        <v>4</v>
      </c>
      <c r="E24" s="304" t="s">
        <v>37</v>
      </c>
      <c r="F24" s="252" t="s">
        <v>222</v>
      </c>
      <c r="G24" s="248" t="s">
        <v>90</v>
      </c>
      <c r="H24" s="248" t="s">
        <v>189</v>
      </c>
      <c r="I24" s="305" t="s">
        <v>194</v>
      </c>
      <c r="J24" s="305" t="s">
        <v>42</v>
      </c>
      <c r="K24" s="248">
        <v>12</v>
      </c>
      <c r="L24" s="252">
        <v>48</v>
      </c>
      <c r="M24" s="250">
        <v>9.6999999999999993</v>
      </c>
      <c r="N24" s="250">
        <v>16.5</v>
      </c>
      <c r="O24" s="250">
        <v>6.2</v>
      </c>
      <c r="P24" s="250">
        <v>1.98</v>
      </c>
      <c r="Q24" s="250">
        <v>10.75</v>
      </c>
      <c r="R24" s="250">
        <v>25.5</v>
      </c>
      <c r="S24" s="250">
        <v>17.5</v>
      </c>
      <c r="T24" s="250">
        <f t="shared" ref="T24:T36" si="8">Q24*R24*S24/1728</f>
        <v>2.7761501736111112</v>
      </c>
      <c r="U24" s="252">
        <v>9.48</v>
      </c>
      <c r="V24" s="248" t="s">
        <v>43</v>
      </c>
      <c r="W24" s="248" t="s">
        <v>138</v>
      </c>
      <c r="X24" s="312">
        <v>0.2</v>
      </c>
      <c r="Y24" s="248">
        <f t="shared" ref="Y24:Y75" si="9">ROUNDUP(2295/T24,0)*L24</f>
        <v>39696</v>
      </c>
      <c r="Z24" s="248">
        <f t="shared" ref="Z24:Z50" si="10">ROUNDUP(1970/T24,0)*L24</f>
        <v>34080</v>
      </c>
      <c r="AA24" s="248">
        <f t="shared" ref="AA24:AA75" si="11">ROUNDUP(970/T24,0)*L24</f>
        <v>16800</v>
      </c>
    </row>
    <row r="25" spans="1:29" s="49" customFormat="1" ht="53.5" customHeight="1" x14ac:dyDescent="0.15">
      <c r="A25" s="248">
        <v>5332</v>
      </c>
      <c r="B25" s="254" t="s">
        <v>223</v>
      </c>
      <c r="C25" s="309">
        <v>810010994714</v>
      </c>
      <c r="D25" s="360">
        <v>6.3</v>
      </c>
      <c r="E25" s="264" t="s">
        <v>37</v>
      </c>
      <c r="F25" s="250" t="s">
        <v>224</v>
      </c>
      <c r="G25" s="40" t="s">
        <v>115</v>
      </c>
      <c r="H25" s="40" t="s">
        <v>198</v>
      </c>
      <c r="I25" s="40" t="s">
        <v>66</v>
      </c>
      <c r="J25" s="269" t="s">
        <v>225</v>
      </c>
      <c r="K25" s="248">
        <v>12</v>
      </c>
      <c r="L25" s="252">
        <v>48</v>
      </c>
      <c r="M25" s="122">
        <v>9.5</v>
      </c>
      <c r="N25" s="122">
        <v>20.2</v>
      </c>
      <c r="O25" s="122">
        <v>6</v>
      </c>
      <c r="P25" s="252">
        <v>3.56</v>
      </c>
      <c r="Q25" s="250">
        <v>10.3</v>
      </c>
      <c r="R25" s="250">
        <v>25.7</v>
      </c>
      <c r="S25" s="250">
        <v>20.8</v>
      </c>
      <c r="T25" s="250">
        <f t="shared" si="8"/>
        <v>3.1863240740740744</v>
      </c>
      <c r="U25" s="252">
        <v>16.079999999999998</v>
      </c>
      <c r="V25" s="252" t="s">
        <v>59</v>
      </c>
      <c r="W25" s="248" t="s">
        <v>44</v>
      </c>
      <c r="X25" s="312">
        <v>0.2</v>
      </c>
      <c r="Y25" s="248">
        <f t="shared" si="9"/>
        <v>34608</v>
      </c>
      <c r="Z25" s="248">
        <f t="shared" si="10"/>
        <v>29712</v>
      </c>
      <c r="AA25" s="248">
        <f t="shared" si="11"/>
        <v>14640</v>
      </c>
    </row>
    <row r="26" spans="1:29" s="49" customFormat="1" ht="53.5" customHeight="1" x14ac:dyDescent="0.15">
      <c r="A26" s="248">
        <v>5052</v>
      </c>
      <c r="B26" s="254" t="s">
        <v>226</v>
      </c>
      <c r="C26" s="303" t="s">
        <v>227</v>
      </c>
      <c r="D26" s="255">
        <v>6.75</v>
      </c>
      <c r="E26" s="304" t="s">
        <v>37</v>
      </c>
      <c r="F26" s="252" t="s">
        <v>228</v>
      </c>
      <c r="G26" s="252" t="s">
        <v>90</v>
      </c>
      <c r="H26" s="252" t="s">
        <v>48</v>
      </c>
      <c r="I26" s="252" t="s">
        <v>49</v>
      </c>
      <c r="J26" s="305" t="s">
        <v>229</v>
      </c>
      <c r="K26" s="248">
        <v>12</v>
      </c>
      <c r="L26" s="252">
        <v>48</v>
      </c>
      <c r="M26" s="352">
        <v>9</v>
      </c>
      <c r="N26" s="352">
        <v>14.9</v>
      </c>
      <c r="O26" s="352">
        <v>5.7</v>
      </c>
      <c r="P26" s="250">
        <v>2.75</v>
      </c>
      <c r="Q26" s="250">
        <v>9.9</v>
      </c>
      <c r="R26" s="252">
        <v>23.7</v>
      </c>
      <c r="S26" s="252">
        <v>15.5</v>
      </c>
      <c r="T26" s="250">
        <f t="shared" ref="T26:T27" si="12">Q26*R26*S26/1728</f>
        <v>2.1046093749999999</v>
      </c>
      <c r="U26" s="252">
        <v>12.43</v>
      </c>
      <c r="V26" s="248" t="s">
        <v>43</v>
      </c>
      <c r="W26" s="248" t="s">
        <v>44</v>
      </c>
      <c r="X26" s="312">
        <v>0.2</v>
      </c>
      <c r="Y26" s="248">
        <f t="shared" si="9"/>
        <v>52368</v>
      </c>
      <c r="Z26" s="248">
        <f t="shared" si="10"/>
        <v>44976</v>
      </c>
      <c r="AA26" s="248">
        <f t="shared" si="11"/>
        <v>22128</v>
      </c>
    </row>
    <row r="27" spans="1:29" s="49" customFormat="1" ht="53.5" customHeight="1" x14ac:dyDescent="0.15">
      <c r="A27" s="81">
        <v>5311</v>
      </c>
      <c r="B27" s="254" t="s">
        <v>230</v>
      </c>
      <c r="C27" s="246" t="s">
        <v>231</v>
      </c>
      <c r="D27" s="255">
        <v>7.75</v>
      </c>
      <c r="E27" s="264" t="s">
        <v>37</v>
      </c>
      <c r="F27" s="250" t="s">
        <v>232</v>
      </c>
      <c r="G27" s="40" t="s">
        <v>182</v>
      </c>
      <c r="H27" s="40" t="s">
        <v>233</v>
      </c>
      <c r="I27" s="40" t="s">
        <v>66</v>
      </c>
      <c r="J27" s="305" t="s">
        <v>229</v>
      </c>
      <c r="K27" s="278">
        <v>12</v>
      </c>
      <c r="L27" s="278">
        <v>48</v>
      </c>
      <c r="M27" s="122">
        <v>9</v>
      </c>
      <c r="N27" s="122">
        <v>16.5</v>
      </c>
      <c r="O27" s="122">
        <v>5.6</v>
      </c>
      <c r="P27" s="252">
        <v>3.08</v>
      </c>
      <c r="Q27" s="250">
        <v>10</v>
      </c>
      <c r="R27" s="250">
        <v>23.3</v>
      </c>
      <c r="S27" s="250">
        <v>17.100000000000001</v>
      </c>
      <c r="T27" s="250">
        <f t="shared" si="12"/>
        <v>2.3057291666666666</v>
      </c>
      <c r="U27" s="252">
        <v>14.08</v>
      </c>
      <c r="V27" s="252" t="s">
        <v>43</v>
      </c>
      <c r="W27" s="248" t="s">
        <v>44</v>
      </c>
      <c r="X27" s="312">
        <v>0.2</v>
      </c>
      <c r="Y27" s="248">
        <f t="shared" ref="Y27" si="13">ROUNDUP(2295/T27,0)*L27</f>
        <v>47808</v>
      </c>
      <c r="Z27" s="248">
        <f t="shared" ref="Z27" si="14">ROUNDUP(1970/T27,0)*L27</f>
        <v>41040</v>
      </c>
      <c r="AA27" s="248">
        <f t="shared" ref="AA27" si="15">ROUNDUP(970/T27,0)*L27</f>
        <v>20208</v>
      </c>
    </row>
    <row r="28" spans="1:29" s="49" customFormat="1" ht="53.5" customHeight="1" x14ac:dyDescent="0.15">
      <c r="A28" s="248">
        <v>5062</v>
      </c>
      <c r="B28" s="254" t="s">
        <v>234</v>
      </c>
      <c r="C28" s="263" t="s">
        <v>235</v>
      </c>
      <c r="D28" s="255">
        <v>3.75</v>
      </c>
      <c r="E28" s="304" t="s">
        <v>37</v>
      </c>
      <c r="F28" s="250" t="s">
        <v>236</v>
      </c>
      <c r="G28" s="248" t="s">
        <v>90</v>
      </c>
      <c r="H28" s="248" t="s">
        <v>189</v>
      </c>
      <c r="I28" s="248" t="s">
        <v>194</v>
      </c>
      <c r="J28" s="248" t="s">
        <v>42</v>
      </c>
      <c r="K28" s="248">
        <v>12</v>
      </c>
      <c r="L28" s="252">
        <v>48</v>
      </c>
      <c r="M28" s="250">
        <v>9.4</v>
      </c>
      <c r="N28" s="250">
        <v>9.4</v>
      </c>
      <c r="O28" s="250">
        <v>5.8</v>
      </c>
      <c r="P28" s="250">
        <v>1.91</v>
      </c>
      <c r="Q28" s="250">
        <v>10.5</v>
      </c>
      <c r="R28" s="250">
        <v>25</v>
      </c>
      <c r="S28" s="250">
        <v>10</v>
      </c>
      <c r="T28" s="250">
        <f t="shared" si="8"/>
        <v>1.5190972222222223</v>
      </c>
      <c r="U28" s="252">
        <v>8.73</v>
      </c>
      <c r="V28" s="248" t="s">
        <v>59</v>
      </c>
      <c r="W28" s="248" t="s">
        <v>138</v>
      </c>
      <c r="X28" s="312">
        <v>0.2</v>
      </c>
      <c r="Y28" s="248">
        <f t="shared" si="9"/>
        <v>72528</v>
      </c>
      <c r="Z28" s="248">
        <f t="shared" si="10"/>
        <v>62256</v>
      </c>
      <c r="AA28" s="248">
        <f t="shared" si="11"/>
        <v>30672</v>
      </c>
    </row>
    <row r="29" spans="1:29" s="49" customFormat="1" ht="53.5" customHeight="1" x14ac:dyDescent="0.15">
      <c r="A29" s="248" t="s">
        <v>237</v>
      </c>
      <c r="B29" s="254" t="s">
        <v>238</v>
      </c>
      <c r="C29" s="263" t="s">
        <v>239</v>
      </c>
      <c r="D29" s="255">
        <v>3.15</v>
      </c>
      <c r="E29" s="396"/>
      <c r="F29" s="250" t="s">
        <v>240</v>
      </c>
      <c r="G29" s="248" t="s">
        <v>188</v>
      </c>
      <c r="H29" s="248" t="s">
        <v>189</v>
      </c>
      <c r="I29" s="248" t="s">
        <v>86</v>
      </c>
      <c r="J29" s="305" t="s">
        <v>42</v>
      </c>
      <c r="K29" s="248">
        <v>12</v>
      </c>
      <c r="L29" s="252">
        <v>48</v>
      </c>
      <c r="M29" s="355">
        <v>9.1</v>
      </c>
      <c r="N29" s="355">
        <v>19.8</v>
      </c>
      <c r="O29" s="355">
        <v>5.8</v>
      </c>
      <c r="P29" s="40">
        <v>1.94</v>
      </c>
      <c r="Q29" s="40">
        <v>10.199999999999999</v>
      </c>
      <c r="R29" s="355">
        <v>24.5</v>
      </c>
      <c r="S29" s="40">
        <v>20.6</v>
      </c>
      <c r="T29" s="250">
        <f t="shared" si="8"/>
        <v>2.9791319444444442</v>
      </c>
      <c r="U29" s="40">
        <v>10.14</v>
      </c>
      <c r="V29" s="308" t="s">
        <v>92</v>
      </c>
      <c r="W29" s="248" t="s">
        <v>44</v>
      </c>
      <c r="X29" s="312" t="s">
        <v>42</v>
      </c>
      <c r="Y29" s="248">
        <f t="shared" si="9"/>
        <v>37008</v>
      </c>
      <c r="Z29" s="248">
        <f t="shared" si="10"/>
        <v>31776</v>
      </c>
      <c r="AA29" s="248">
        <f t="shared" si="11"/>
        <v>15648</v>
      </c>
    </row>
    <row r="30" spans="1:29" s="49" customFormat="1" ht="53.5" customHeight="1" x14ac:dyDescent="0.15">
      <c r="A30" s="248" t="s">
        <v>241</v>
      </c>
      <c r="B30" s="254" t="s">
        <v>242</v>
      </c>
      <c r="C30" s="263" t="s">
        <v>243</v>
      </c>
      <c r="D30" s="255">
        <v>3.15</v>
      </c>
      <c r="E30" s="396"/>
      <c r="F30" s="250" t="s">
        <v>240</v>
      </c>
      <c r="G30" s="40" t="s">
        <v>84</v>
      </c>
      <c r="H30" s="40" t="s">
        <v>85</v>
      </c>
      <c r="I30" s="40" t="s">
        <v>86</v>
      </c>
      <c r="J30" s="305" t="s">
        <v>42</v>
      </c>
      <c r="K30" s="248">
        <v>12</v>
      </c>
      <c r="L30" s="252">
        <v>48</v>
      </c>
      <c r="M30" s="355">
        <v>9.1999999999999993</v>
      </c>
      <c r="N30" s="355">
        <v>18.899999999999999</v>
      </c>
      <c r="O30" s="355">
        <v>5.8</v>
      </c>
      <c r="P30" s="40">
        <v>1.96</v>
      </c>
      <c r="Q30" s="40">
        <v>10.199999999999999</v>
      </c>
      <c r="R30" s="355">
        <v>24.5</v>
      </c>
      <c r="S30" s="40">
        <v>19.7</v>
      </c>
      <c r="T30" s="250">
        <f t="shared" si="8"/>
        <v>2.8489756944444444</v>
      </c>
      <c r="U30" s="40">
        <v>10.23</v>
      </c>
      <c r="V30" s="308" t="s">
        <v>92</v>
      </c>
      <c r="W30" s="248" t="s">
        <v>44</v>
      </c>
      <c r="X30" s="312" t="s">
        <v>42</v>
      </c>
      <c r="Y30" s="248">
        <f t="shared" ref="Y30" si="16">ROUNDUP(2295/T30,0)*L30</f>
        <v>38688</v>
      </c>
      <c r="Z30" s="248">
        <f t="shared" ref="Z30" si="17">ROUNDUP(1970/T30,0)*L30</f>
        <v>33216</v>
      </c>
      <c r="AA30" s="248">
        <f t="shared" ref="AA30" si="18">ROUNDUP(970/T30,0)*L30</f>
        <v>16368</v>
      </c>
    </row>
    <row r="31" spans="1:29" s="49" customFormat="1" ht="53.5" customHeight="1" x14ac:dyDescent="0.15">
      <c r="A31" s="248">
        <v>5307</v>
      </c>
      <c r="B31" s="254" t="s">
        <v>244</v>
      </c>
      <c r="C31" s="263">
        <v>810010994042</v>
      </c>
      <c r="D31" s="255">
        <v>3.25</v>
      </c>
      <c r="E31" s="304" t="s">
        <v>37</v>
      </c>
      <c r="F31" s="252" t="s">
        <v>245</v>
      </c>
      <c r="G31" s="248" t="s">
        <v>39</v>
      </c>
      <c r="H31" s="248" t="s">
        <v>48</v>
      </c>
      <c r="I31" s="248" t="s">
        <v>66</v>
      </c>
      <c r="J31" s="305" t="s">
        <v>42</v>
      </c>
      <c r="K31" s="248">
        <v>12</v>
      </c>
      <c r="L31" s="252">
        <v>48</v>
      </c>
      <c r="M31" s="250">
        <v>9.4499999999999993</v>
      </c>
      <c r="N31" s="250">
        <v>19.25</v>
      </c>
      <c r="O31" s="250">
        <v>6.06</v>
      </c>
      <c r="P31" s="250">
        <v>2.69</v>
      </c>
      <c r="Q31" s="250">
        <v>10.43</v>
      </c>
      <c r="R31" s="250">
        <v>25.43</v>
      </c>
      <c r="S31" s="250">
        <v>19.84</v>
      </c>
      <c r="T31" s="250">
        <f t="shared" si="8"/>
        <v>3.0452895925925922</v>
      </c>
      <c r="U31" s="250">
        <v>13.01</v>
      </c>
      <c r="V31" s="250" t="s">
        <v>59</v>
      </c>
      <c r="W31" s="248" t="s">
        <v>44</v>
      </c>
      <c r="X31" s="312">
        <v>0.2</v>
      </c>
      <c r="Y31" s="248">
        <f t="shared" ref="Y31" si="19">ROUNDUP(2295/T31,0)*L31</f>
        <v>36192</v>
      </c>
      <c r="Z31" s="248">
        <f t="shared" ref="Z31" si="20">ROUNDUP(1970/T31,0)*L31</f>
        <v>31056</v>
      </c>
      <c r="AA31" s="248">
        <f t="shared" ref="AA31" si="21">ROUNDUP(970/T31,0)*L31</f>
        <v>15312</v>
      </c>
    </row>
    <row r="32" spans="1:29" s="49" customFormat="1" ht="53.5" customHeight="1" x14ac:dyDescent="0.15">
      <c r="A32" s="40">
        <v>5198</v>
      </c>
      <c r="B32" s="107" t="s">
        <v>246</v>
      </c>
      <c r="C32" s="365">
        <v>810010993823</v>
      </c>
      <c r="D32" s="121">
        <v>4.25</v>
      </c>
      <c r="E32" s="264" t="s">
        <v>37</v>
      </c>
      <c r="F32" s="235" t="s">
        <v>247</v>
      </c>
      <c r="G32" s="40" t="s">
        <v>84</v>
      </c>
      <c r="H32" s="40" t="s">
        <v>85</v>
      </c>
      <c r="I32" s="40" t="s">
        <v>86</v>
      </c>
      <c r="J32" s="305" t="s">
        <v>42</v>
      </c>
      <c r="K32" s="248">
        <v>12</v>
      </c>
      <c r="L32" s="252">
        <v>48</v>
      </c>
      <c r="M32" s="111">
        <v>9.1</v>
      </c>
      <c r="N32" s="111">
        <v>13.4</v>
      </c>
      <c r="O32" s="111">
        <v>5.9</v>
      </c>
      <c r="P32" s="110">
        <v>2.75</v>
      </c>
      <c r="Q32" s="110">
        <v>10.199999999999999</v>
      </c>
      <c r="R32" s="111">
        <v>25.2</v>
      </c>
      <c r="S32" s="110">
        <v>14</v>
      </c>
      <c r="T32" s="250">
        <f>Q32*R32*S32/1728</f>
        <v>2.0824999999999996</v>
      </c>
      <c r="U32" s="110">
        <v>12.23</v>
      </c>
      <c r="V32" s="356" t="s">
        <v>43</v>
      </c>
      <c r="W32" s="248" t="s">
        <v>138</v>
      </c>
      <c r="X32" s="312">
        <v>0.2</v>
      </c>
      <c r="Y32" s="248">
        <f t="shared" ref="Y32" si="22">ROUNDUP(2295/T32,0)*L32</f>
        <v>52944</v>
      </c>
      <c r="Z32" s="248">
        <f t="shared" ref="Z32" si="23">ROUNDUP(1970/T32,0)*L32</f>
        <v>45408</v>
      </c>
      <c r="AA32" s="248">
        <f t="shared" ref="AA32" si="24">ROUNDUP(970/T32,0)*L32</f>
        <v>22368</v>
      </c>
    </row>
    <row r="33" spans="1:27" s="49" customFormat="1" ht="53.5" customHeight="1" x14ac:dyDescent="0.15">
      <c r="A33" s="248">
        <v>5049</v>
      </c>
      <c r="B33" s="254" t="s">
        <v>248</v>
      </c>
      <c r="C33" s="263" t="s">
        <v>249</v>
      </c>
      <c r="D33" s="255">
        <v>3.75</v>
      </c>
      <c r="E33" s="304" t="s">
        <v>37</v>
      </c>
      <c r="F33" s="250" t="s">
        <v>236</v>
      </c>
      <c r="G33" s="248" t="s">
        <v>90</v>
      </c>
      <c r="H33" s="248" t="s">
        <v>189</v>
      </c>
      <c r="I33" s="248" t="s">
        <v>194</v>
      </c>
      <c r="J33" s="248" t="s">
        <v>42</v>
      </c>
      <c r="K33" s="248">
        <v>12</v>
      </c>
      <c r="L33" s="252">
        <v>48</v>
      </c>
      <c r="M33" s="250">
        <v>9.3000000000000007</v>
      </c>
      <c r="N33" s="250">
        <v>9.5</v>
      </c>
      <c r="O33" s="250">
        <v>5.8</v>
      </c>
      <c r="P33" s="250">
        <v>2.11</v>
      </c>
      <c r="Q33" s="250">
        <v>10.3</v>
      </c>
      <c r="R33" s="250">
        <v>25</v>
      </c>
      <c r="S33" s="250">
        <v>10.199999999999999</v>
      </c>
      <c r="T33" s="250">
        <f t="shared" si="8"/>
        <v>1.5199652777777777</v>
      </c>
      <c r="U33" s="252">
        <v>9.44</v>
      </c>
      <c r="V33" s="248" t="s">
        <v>43</v>
      </c>
      <c r="W33" s="248" t="s">
        <v>138</v>
      </c>
      <c r="X33" s="312">
        <v>0.2</v>
      </c>
      <c r="Y33" s="248">
        <f t="shared" si="9"/>
        <v>72480</v>
      </c>
      <c r="Z33" s="248">
        <f t="shared" si="10"/>
        <v>62256</v>
      </c>
      <c r="AA33" s="248">
        <f t="shared" si="11"/>
        <v>30672</v>
      </c>
    </row>
    <row r="34" spans="1:27" s="49" customFormat="1" ht="53.5" customHeight="1" x14ac:dyDescent="0.15">
      <c r="A34" s="248">
        <v>5078</v>
      </c>
      <c r="B34" s="254" t="s">
        <v>250</v>
      </c>
      <c r="C34" s="263" t="s">
        <v>251</v>
      </c>
      <c r="D34" s="255">
        <v>3.75</v>
      </c>
      <c r="E34" s="304" t="s">
        <v>37</v>
      </c>
      <c r="F34" s="250" t="s">
        <v>252</v>
      </c>
      <c r="G34" s="248" t="s">
        <v>188</v>
      </c>
      <c r="H34" s="248" t="s">
        <v>189</v>
      </c>
      <c r="I34" s="248" t="s">
        <v>86</v>
      </c>
      <c r="J34" s="305" t="s">
        <v>42</v>
      </c>
      <c r="K34" s="248">
        <v>12</v>
      </c>
      <c r="L34" s="252">
        <v>48</v>
      </c>
      <c r="M34" s="250">
        <v>9.25</v>
      </c>
      <c r="N34" s="250">
        <v>9.92</v>
      </c>
      <c r="O34" s="250">
        <v>5.9</v>
      </c>
      <c r="P34" s="250">
        <v>1.8</v>
      </c>
      <c r="Q34" s="250">
        <v>10.63</v>
      </c>
      <c r="R34" s="250">
        <v>20.27</v>
      </c>
      <c r="S34" s="250">
        <v>12.6</v>
      </c>
      <c r="T34" s="250">
        <f t="shared" si="8"/>
        <v>1.5711361458333333</v>
      </c>
      <c r="U34" s="250">
        <v>8.5</v>
      </c>
      <c r="V34" s="248" t="s">
        <v>59</v>
      </c>
      <c r="W34" s="248" t="s">
        <v>138</v>
      </c>
      <c r="X34" s="312">
        <v>0.2</v>
      </c>
      <c r="Y34" s="339">
        <f t="shared" si="9"/>
        <v>70128</v>
      </c>
      <c r="Z34" s="339">
        <f t="shared" si="10"/>
        <v>60192</v>
      </c>
      <c r="AA34" s="339">
        <f t="shared" si="11"/>
        <v>29664</v>
      </c>
    </row>
    <row r="35" spans="1:27" s="49" customFormat="1" ht="57.75" customHeight="1" x14ac:dyDescent="0.15">
      <c r="A35" s="40">
        <v>5199</v>
      </c>
      <c r="B35" s="41" t="s">
        <v>253</v>
      </c>
      <c r="C35" s="366">
        <v>810010993830</v>
      </c>
      <c r="D35" s="121">
        <v>3.25</v>
      </c>
      <c r="E35" s="264" t="s">
        <v>37</v>
      </c>
      <c r="F35" s="248" t="s">
        <v>254</v>
      </c>
      <c r="G35" s="248">
        <v>8.4600000000000009</v>
      </c>
      <c r="H35" s="248">
        <v>5.35</v>
      </c>
      <c r="I35" s="248" t="s">
        <v>255</v>
      </c>
      <c r="J35" s="305">
        <v>8</v>
      </c>
      <c r="K35" s="248">
        <v>12</v>
      </c>
      <c r="L35" s="252">
        <v>48</v>
      </c>
      <c r="M35" s="252">
        <v>9.25</v>
      </c>
      <c r="N35" s="252">
        <v>10.83</v>
      </c>
      <c r="O35" s="252">
        <v>5.91</v>
      </c>
      <c r="P35" s="252">
        <v>1.68</v>
      </c>
      <c r="Q35" s="110">
        <v>9.84</v>
      </c>
      <c r="R35" s="110">
        <v>22.24</v>
      </c>
      <c r="S35" s="111">
        <v>12.4</v>
      </c>
      <c r="T35" s="250">
        <f>Q35*R35*S35/1728</f>
        <v>1.5703911111111111</v>
      </c>
      <c r="U35" s="110">
        <v>7.72</v>
      </c>
      <c r="V35" s="248" t="s">
        <v>43</v>
      </c>
      <c r="W35" s="248" t="s">
        <v>256</v>
      </c>
      <c r="X35" s="312">
        <v>0.2</v>
      </c>
      <c r="Y35" s="248">
        <f>ROUNDUP(2295/T35,0)*L35</f>
        <v>70176</v>
      </c>
      <c r="Z35" s="248">
        <f>ROUNDUP(1970/T35,0)*L35</f>
        <v>60240</v>
      </c>
      <c r="AA35" s="248">
        <f>ROUNDUP(970/T35,0)*L35</f>
        <v>29664</v>
      </c>
    </row>
    <row r="36" spans="1:27" s="49" customFormat="1" ht="41.25" customHeight="1" x14ac:dyDescent="0.15">
      <c r="A36" s="248">
        <v>5077</v>
      </c>
      <c r="B36" s="254" t="s">
        <v>257</v>
      </c>
      <c r="C36" s="263" t="s">
        <v>258</v>
      </c>
      <c r="D36" s="255">
        <v>4</v>
      </c>
      <c r="E36" s="304" t="s">
        <v>37</v>
      </c>
      <c r="F36" s="250" t="s">
        <v>252</v>
      </c>
      <c r="G36" s="248" t="s">
        <v>188</v>
      </c>
      <c r="H36" s="248" t="s">
        <v>189</v>
      </c>
      <c r="I36" s="248" t="s">
        <v>86</v>
      </c>
      <c r="J36" s="305" t="s">
        <v>42</v>
      </c>
      <c r="K36" s="248">
        <v>12</v>
      </c>
      <c r="L36" s="252">
        <v>48</v>
      </c>
      <c r="M36" s="250">
        <v>9.4499999999999993</v>
      </c>
      <c r="N36" s="250">
        <v>9.9600000000000009</v>
      </c>
      <c r="O36" s="250">
        <v>6.02</v>
      </c>
      <c r="P36" s="250">
        <v>1.9</v>
      </c>
      <c r="Q36" s="250">
        <v>10.24</v>
      </c>
      <c r="R36" s="250">
        <v>20.5</v>
      </c>
      <c r="S36" s="250">
        <v>12.6</v>
      </c>
      <c r="T36" s="250">
        <f t="shared" si="8"/>
        <v>1.5306666666666668</v>
      </c>
      <c r="U36" s="252">
        <v>8.6999999999999993</v>
      </c>
      <c r="V36" s="248" t="s">
        <v>59</v>
      </c>
      <c r="W36" s="248" t="s">
        <v>138</v>
      </c>
      <c r="X36" s="312">
        <v>0.2</v>
      </c>
      <c r="Y36" s="339">
        <f t="shared" si="9"/>
        <v>72000</v>
      </c>
      <c r="Z36" s="339">
        <f t="shared" si="10"/>
        <v>61824</v>
      </c>
      <c r="AA36" s="339">
        <f t="shared" si="11"/>
        <v>30432</v>
      </c>
    </row>
    <row r="37" spans="1:27" s="49" customFormat="1" ht="53.5" customHeight="1" x14ac:dyDescent="0.15">
      <c r="A37" s="248">
        <v>5186</v>
      </c>
      <c r="B37" s="254" t="s">
        <v>259</v>
      </c>
      <c r="C37" s="263">
        <v>810010993540</v>
      </c>
      <c r="D37" s="255">
        <v>2.7</v>
      </c>
      <c r="E37" s="396"/>
      <c r="F37" s="250" t="s">
        <v>260</v>
      </c>
      <c r="G37" s="248" t="s">
        <v>188</v>
      </c>
      <c r="H37" s="248" t="s">
        <v>261</v>
      </c>
      <c r="I37" s="248" t="s">
        <v>262</v>
      </c>
      <c r="J37" s="248" t="s">
        <v>42</v>
      </c>
      <c r="K37" s="248">
        <v>12</v>
      </c>
      <c r="L37" s="252">
        <v>48</v>
      </c>
      <c r="M37" s="250">
        <v>9.4</v>
      </c>
      <c r="N37" s="250">
        <v>9.4</v>
      </c>
      <c r="O37" s="250">
        <v>6</v>
      </c>
      <c r="P37" s="250">
        <v>2.1800000000000002</v>
      </c>
      <c r="Q37" s="250">
        <v>10.4</v>
      </c>
      <c r="R37" s="250">
        <v>25</v>
      </c>
      <c r="S37" s="250">
        <v>10</v>
      </c>
      <c r="T37" s="250">
        <f>Q37*R37*S37/1728</f>
        <v>1.5046296296296295</v>
      </c>
      <c r="U37" s="256">
        <v>9.7899999999999991</v>
      </c>
      <c r="V37" s="248" t="s">
        <v>43</v>
      </c>
      <c r="W37" s="248" t="s">
        <v>44</v>
      </c>
      <c r="X37" s="312" t="s">
        <v>42</v>
      </c>
      <c r="Y37" s="248">
        <f t="shared" si="9"/>
        <v>73248</v>
      </c>
      <c r="Z37" s="248">
        <f t="shared" si="10"/>
        <v>62880</v>
      </c>
      <c r="AA37" s="248">
        <f t="shared" si="11"/>
        <v>30960</v>
      </c>
    </row>
    <row r="38" spans="1:27" s="49" customFormat="1" ht="53.5" customHeight="1" x14ac:dyDescent="0.15">
      <c r="A38" s="248">
        <v>5059</v>
      </c>
      <c r="B38" s="254" t="s">
        <v>263</v>
      </c>
      <c r="C38" s="263" t="s">
        <v>264</v>
      </c>
      <c r="D38" s="255">
        <v>3.75</v>
      </c>
      <c r="E38" s="304" t="s">
        <v>37</v>
      </c>
      <c r="F38" s="250" t="s">
        <v>265</v>
      </c>
      <c r="G38" s="248" t="s">
        <v>188</v>
      </c>
      <c r="H38" s="248" t="s">
        <v>189</v>
      </c>
      <c r="I38" s="248" t="s">
        <v>86</v>
      </c>
      <c r="J38" s="248" t="s">
        <v>42</v>
      </c>
      <c r="K38" s="248">
        <v>12</v>
      </c>
      <c r="L38" s="252">
        <v>48</v>
      </c>
      <c r="M38" s="250">
        <v>9.4</v>
      </c>
      <c r="N38" s="250">
        <v>10.7</v>
      </c>
      <c r="O38" s="250">
        <v>6</v>
      </c>
      <c r="P38" s="250">
        <v>1.83</v>
      </c>
      <c r="Q38" s="367">
        <v>10.6</v>
      </c>
      <c r="R38" s="367">
        <v>25.5</v>
      </c>
      <c r="S38" s="250">
        <v>11.2</v>
      </c>
      <c r="T38" s="250">
        <f t="shared" ref="T38:T74" si="25">Q38*R38*S38/1728</f>
        <v>1.7519444444444445</v>
      </c>
      <c r="U38" s="252">
        <v>8.34</v>
      </c>
      <c r="V38" s="248" t="s">
        <v>43</v>
      </c>
      <c r="W38" s="248" t="s">
        <v>138</v>
      </c>
      <c r="X38" s="312">
        <v>0.2</v>
      </c>
      <c r="Y38" s="248">
        <f t="shared" si="9"/>
        <v>62880</v>
      </c>
      <c r="Z38" s="248">
        <f t="shared" si="10"/>
        <v>54000</v>
      </c>
      <c r="AA38" s="248">
        <f t="shared" si="11"/>
        <v>26592</v>
      </c>
    </row>
    <row r="39" spans="1:27" s="49" customFormat="1" ht="53.5" customHeight="1" x14ac:dyDescent="0.15">
      <c r="A39" s="248">
        <v>586</v>
      </c>
      <c r="B39" s="254" t="s">
        <v>266</v>
      </c>
      <c r="C39" s="309" t="s">
        <v>267</v>
      </c>
      <c r="D39" s="255">
        <v>3.75</v>
      </c>
      <c r="E39" s="304" t="s">
        <v>37</v>
      </c>
      <c r="F39" s="250" t="s">
        <v>268</v>
      </c>
      <c r="G39" s="248" t="s">
        <v>188</v>
      </c>
      <c r="H39" s="248" t="s">
        <v>189</v>
      </c>
      <c r="I39" s="248" t="s">
        <v>86</v>
      </c>
      <c r="J39" s="248" t="s">
        <v>42</v>
      </c>
      <c r="K39" s="248">
        <v>12</v>
      </c>
      <c r="L39" s="252">
        <v>48</v>
      </c>
      <c r="M39" s="250">
        <v>9.6</v>
      </c>
      <c r="N39" s="250">
        <v>10.199999999999999</v>
      </c>
      <c r="O39" s="250">
        <v>6.1</v>
      </c>
      <c r="P39" s="250">
        <v>1.72</v>
      </c>
      <c r="Q39" s="250">
        <v>10.8</v>
      </c>
      <c r="R39" s="250">
        <v>25.4</v>
      </c>
      <c r="S39" s="250">
        <v>11</v>
      </c>
      <c r="T39" s="250">
        <f t="shared" si="25"/>
        <v>1.7462500000000001</v>
      </c>
      <c r="U39" s="252">
        <v>7.77</v>
      </c>
      <c r="V39" s="248" t="s">
        <v>43</v>
      </c>
      <c r="W39" s="248" t="s">
        <v>269</v>
      </c>
      <c r="X39" s="312">
        <v>0.2</v>
      </c>
      <c r="Y39" s="252">
        <f t="shared" si="9"/>
        <v>63120</v>
      </c>
      <c r="Z39" s="252">
        <f t="shared" si="10"/>
        <v>54192</v>
      </c>
      <c r="AA39" s="252">
        <f t="shared" si="11"/>
        <v>26688</v>
      </c>
    </row>
    <row r="40" spans="1:27" s="49" customFormat="1" ht="53.5" customHeight="1" x14ac:dyDescent="0.15">
      <c r="A40" s="248">
        <v>564</v>
      </c>
      <c r="B40" s="254" t="s">
        <v>270</v>
      </c>
      <c r="C40" s="263">
        <v>854941007563</v>
      </c>
      <c r="D40" s="255">
        <v>3.75</v>
      </c>
      <c r="E40" s="304" t="s">
        <v>37</v>
      </c>
      <c r="F40" s="250" t="s">
        <v>271</v>
      </c>
      <c r="G40" s="248" t="s">
        <v>188</v>
      </c>
      <c r="H40" s="248" t="s">
        <v>189</v>
      </c>
      <c r="I40" s="248" t="s">
        <v>86</v>
      </c>
      <c r="J40" s="248" t="s">
        <v>42</v>
      </c>
      <c r="K40" s="248">
        <v>12</v>
      </c>
      <c r="L40" s="252">
        <v>48</v>
      </c>
      <c r="M40" s="368">
        <v>9.25</v>
      </c>
      <c r="N40" s="368">
        <v>19.29</v>
      </c>
      <c r="O40" s="368">
        <v>5.91</v>
      </c>
      <c r="P40" s="368">
        <v>1.98</v>
      </c>
      <c r="Q40" s="368">
        <v>10.24</v>
      </c>
      <c r="R40" s="368">
        <v>25.2</v>
      </c>
      <c r="S40" s="368">
        <v>19.88</v>
      </c>
      <c r="T40" s="250">
        <f t="shared" si="25"/>
        <v>2.9687466666666666</v>
      </c>
      <c r="U40" s="369">
        <v>10.119999999999999</v>
      </c>
      <c r="V40" s="370" t="s">
        <v>43</v>
      </c>
      <c r="W40" s="248" t="s">
        <v>44</v>
      </c>
      <c r="X40" s="312">
        <v>0.2</v>
      </c>
      <c r="Y40" s="248">
        <f t="shared" si="9"/>
        <v>37152</v>
      </c>
      <c r="Z40" s="248">
        <f t="shared" si="10"/>
        <v>31872</v>
      </c>
      <c r="AA40" s="248">
        <f t="shared" si="11"/>
        <v>15696</v>
      </c>
    </row>
    <row r="41" spans="1:27" s="49" customFormat="1" ht="53.5" customHeight="1" x14ac:dyDescent="0.15">
      <c r="A41" s="248">
        <v>5188</v>
      </c>
      <c r="B41" s="254" t="s">
        <v>272</v>
      </c>
      <c r="C41" s="263">
        <v>810010993656</v>
      </c>
      <c r="D41" s="255">
        <v>4</v>
      </c>
      <c r="E41" s="304" t="s">
        <v>37</v>
      </c>
      <c r="F41" s="111" t="s">
        <v>273</v>
      </c>
      <c r="G41" s="40" t="s">
        <v>90</v>
      </c>
      <c r="H41" s="40" t="s">
        <v>40</v>
      </c>
      <c r="I41" s="40" t="s">
        <v>66</v>
      </c>
      <c r="J41" s="305" t="s">
        <v>42</v>
      </c>
      <c r="K41" s="248">
        <v>12</v>
      </c>
      <c r="L41" s="252">
        <v>48</v>
      </c>
      <c r="M41" s="252">
        <v>9.25</v>
      </c>
      <c r="N41" s="252">
        <v>14.17</v>
      </c>
      <c r="O41" s="250">
        <v>6.1</v>
      </c>
      <c r="P41" s="252">
        <v>2.36</v>
      </c>
      <c r="Q41" s="110">
        <v>10.43</v>
      </c>
      <c r="R41" s="110">
        <v>25.39</v>
      </c>
      <c r="S41" s="111">
        <v>14.76</v>
      </c>
      <c r="T41" s="250">
        <f>Q41*R41*S41/1728</f>
        <v>2.2619845208333333</v>
      </c>
      <c r="U41" s="110">
        <v>11.38</v>
      </c>
      <c r="V41" s="248" t="s">
        <v>43</v>
      </c>
      <c r="W41" s="248" t="s">
        <v>44</v>
      </c>
      <c r="X41" s="312">
        <v>0.2</v>
      </c>
      <c r="Y41" s="248">
        <f>ROUNDUP(2295/T41,0)*L41</f>
        <v>48720</v>
      </c>
      <c r="Z41" s="248">
        <f>ROUNDUP(1970/T41,0)*L41</f>
        <v>41808</v>
      </c>
      <c r="AA41" s="248">
        <f>ROUNDUP(970/T41,0)*L41</f>
        <v>20592</v>
      </c>
    </row>
    <row r="42" spans="1:27" s="49" customFormat="1" ht="53.5" customHeight="1" x14ac:dyDescent="0.15">
      <c r="A42" s="269">
        <v>5303</v>
      </c>
      <c r="B42" s="279" t="s">
        <v>274</v>
      </c>
      <c r="C42" s="371">
        <v>810010994004</v>
      </c>
      <c r="D42" s="331">
        <v>5.25</v>
      </c>
      <c r="E42" s="336" t="s">
        <v>37</v>
      </c>
      <c r="F42" s="235" t="s">
        <v>275</v>
      </c>
      <c r="G42" s="269" t="s">
        <v>276</v>
      </c>
      <c r="H42" s="269" t="s">
        <v>277</v>
      </c>
      <c r="I42" s="269" t="s">
        <v>66</v>
      </c>
      <c r="J42" s="269" t="s">
        <v>225</v>
      </c>
      <c r="K42" s="269">
        <v>12</v>
      </c>
      <c r="L42" s="270">
        <v>48</v>
      </c>
      <c r="M42" s="270">
        <v>8.8000000000000007</v>
      </c>
      <c r="N42" s="270">
        <v>12.2</v>
      </c>
      <c r="O42" s="247">
        <v>5.9</v>
      </c>
      <c r="P42" s="270">
        <v>3.32</v>
      </c>
      <c r="Q42" s="237">
        <v>9.8000000000000007</v>
      </c>
      <c r="R42" s="237">
        <v>24.5</v>
      </c>
      <c r="S42" s="235">
        <v>12.9</v>
      </c>
      <c r="T42" s="250">
        <f t="shared" ref="T42" si="26">Q42*R42*S42/1728</f>
        <v>1.7924131944444446</v>
      </c>
      <c r="U42" s="237">
        <v>14.45</v>
      </c>
      <c r="V42" s="356" t="s">
        <v>59</v>
      </c>
      <c r="W42" s="248" t="s">
        <v>77</v>
      </c>
      <c r="X42" s="312">
        <v>0.2</v>
      </c>
      <c r="Y42" s="248">
        <f>ROUNDUP(2295/T42,0)*L42</f>
        <v>61488</v>
      </c>
      <c r="Z42" s="248">
        <f>ROUNDUP(1970/T42,0)*L42</f>
        <v>52800</v>
      </c>
      <c r="AA42" s="248">
        <f>ROUNDUP(970/T42,0)*L42</f>
        <v>26016</v>
      </c>
    </row>
    <row r="43" spans="1:27" s="49" customFormat="1" ht="53.5" customHeight="1" x14ac:dyDescent="0.15">
      <c r="A43" s="248">
        <v>577</v>
      </c>
      <c r="B43" s="254" t="s">
        <v>278</v>
      </c>
      <c r="C43" s="263">
        <v>810010990228</v>
      </c>
      <c r="D43" s="255">
        <v>4</v>
      </c>
      <c r="E43" s="304" t="s">
        <v>37</v>
      </c>
      <c r="F43" s="250" t="s">
        <v>279</v>
      </c>
      <c r="G43" s="248" t="s">
        <v>188</v>
      </c>
      <c r="H43" s="248" t="s">
        <v>189</v>
      </c>
      <c r="I43" s="248" t="s">
        <v>49</v>
      </c>
      <c r="J43" s="248" t="s">
        <v>42</v>
      </c>
      <c r="K43" s="248">
        <v>12</v>
      </c>
      <c r="L43" s="252">
        <v>48</v>
      </c>
      <c r="M43" s="250">
        <v>9.1999999999999993</v>
      </c>
      <c r="N43" s="250">
        <v>10</v>
      </c>
      <c r="O43" s="250">
        <v>5.8</v>
      </c>
      <c r="P43" s="257">
        <v>1.54</v>
      </c>
      <c r="Q43" s="257">
        <v>10.3</v>
      </c>
      <c r="R43" s="257">
        <v>20.9</v>
      </c>
      <c r="S43" s="256">
        <v>12</v>
      </c>
      <c r="T43" s="257">
        <f t="shared" ref="T43" si="27">Q43*R43*S43/1728</f>
        <v>1.4949305555555557</v>
      </c>
      <c r="U43" s="250">
        <v>7.52</v>
      </c>
      <c r="V43" s="252" t="s">
        <v>43</v>
      </c>
      <c r="W43" s="248" t="s">
        <v>44</v>
      </c>
      <c r="X43" s="312">
        <v>0.2</v>
      </c>
      <c r="Y43" s="248">
        <f t="shared" si="9"/>
        <v>73728</v>
      </c>
      <c r="Z43" s="248">
        <f t="shared" si="10"/>
        <v>63264</v>
      </c>
      <c r="AA43" s="248">
        <f t="shared" si="11"/>
        <v>31152</v>
      </c>
    </row>
    <row r="44" spans="1:27" s="49" customFormat="1" ht="53.5" customHeight="1" x14ac:dyDescent="0.15">
      <c r="A44" s="248">
        <v>504</v>
      </c>
      <c r="B44" s="254" t="s">
        <v>280</v>
      </c>
      <c r="C44" s="263">
        <v>859421005152</v>
      </c>
      <c r="D44" s="255">
        <v>3.75</v>
      </c>
      <c r="E44" s="304" t="s">
        <v>37</v>
      </c>
      <c r="F44" s="250" t="s">
        <v>281</v>
      </c>
      <c r="G44" s="248" t="s">
        <v>188</v>
      </c>
      <c r="H44" s="248" t="s">
        <v>189</v>
      </c>
      <c r="I44" s="248" t="s">
        <v>49</v>
      </c>
      <c r="J44" s="248" t="s">
        <v>42</v>
      </c>
      <c r="K44" s="248">
        <v>12</v>
      </c>
      <c r="L44" s="252">
        <v>48</v>
      </c>
      <c r="M44" s="250">
        <v>10</v>
      </c>
      <c r="N44" s="250">
        <v>10</v>
      </c>
      <c r="O44" s="250">
        <v>6.3</v>
      </c>
      <c r="P44" s="250">
        <v>1.76</v>
      </c>
      <c r="Q44" s="257">
        <v>11.13</v>
      </c>
      <c r="R44" s="257">
        <v>21</v>
      </c>
      <c r="S44" s="257">
        <v>13</v>
      </c>
      <c r="T44" s="250">
        <f t="shared" si="25"/>
        <v>1.7583854166666668</v>
      </c>
      <c r="U44" s="248">
        <v>8.36</v>
      </c>
      <c r="V44" s="248" t="s">
        <v>92</v>
      </c>
      <c r="W44" s="248" t="s">
        <v>138</v>
      </c>
      <c r="X44" s="312">
        <v>0.2</v>
      </c>
      <c r="Y44" s="248">
        <f t="shared" si="9"/>
        <v>62688</v>
      </c>
      <c r="Z44" s="248">
        <f t="shared" si="10"/>
        <v>53808</v>
      </c>
      <c r="AA44" s="248">
        <f t="shared" si="11"/>
        <v>26496</v>
      </c>
    </row>
    <row r="45" spans="1:27" s="49" customFormat="1" ht="53.5" customHeight="1" x14ac:dyDescent="0.15">
      <c r="A45" s="40">
        <v>5312</v>
      </c>
      <c r="B45" s="107" t="s">
        <v>282</v>
      </c>
      <c r="C45" s="372" t="s">
        <v>283</v>
      </c>
      <c r="D45" s="121">
        <v>4</v>
      </c>
      <c r="E45" s="264" t="s">
        <v>37</v>
      </c>
      <c r="F45" s="235" t="s">
        <v>284</v>
      </c>
      <c r="G45" s="40" t="s">
        <v>84</v>
      </c>
      <c r="H45" s="40" t="s">
        <v>85</v>
      </c>
      <c r="I45" s="40" t="s">
        <v>86</v>
      </c>
      <c r="J45" s="40" t="s">
        <v>42</v>
      </c>
      <c r="K45" s="248">
        <v>12</v>
      </c>
      <c r="L45" s="252">
        <v>48</v>
      </c>
      <c r="M45" s="111">
        <v>9</v>
      </c>
      <c r="N45" s="111">
        <v>25.2</v>
      </c>
      <c r="O45" s="111">
        <v>6</v>
      </c>
      <c r="P45" s="110">
        <v>2.82</v>
      </c>
      <c r="Q45" s="110">
        <v>10.199999999999999</v>
      </c>
      <c r="R45" s="111">
        <v>26</v>
      </c>
      <c r="S45" s="110">
        <v>25.2</v>
      </c>
      <c r="T45" s="250">
        <f>Q45*R45*S45/1728</f>
        <v>3.8675000000000002</v>
      </c>
      <c r="U45" s="237">
        <v>13.62</v>
      </c>
      <c r="V45" s="356" t="s">
        <v>59</v>
      </c>
      <c r="W45" s="248" t="s">
        <v>44</v>
      </c>
      <c r="X45" s="312">
        <v>0.2</v>
      </c>
      <c r="Y45" s="248">
        <f t="shared" ref="Y45" si="28">ROUNDUP(2295/T45,0)*L45</f>
        <v>28512</v>
      </c>
      <c r="Z45" s="248">
        <f t="shared" ref="Z45" si="29">ROUNDUP(1970/T45,0)*L45</f>
        <v>24480</v>
      </c>
      <c r="AA45" s="248">
        <f t="shared" ref="AA45" si="30">ROUNDUP(970/T45,0)*L45</f>
        <v>12048</v>
      </c>
    </row>
    <row r="46" spans="1:27" s="49" customFormat="1" ht="53.5" customHeight="1" x14ac:dyDescent="0.15">
      <c r="A46" s="40">
        <v>5328</v>
      </c>
      <c r="B46" s="107" t="s">
        <v>285</v>
      </c>
      <c r="C46" s="372">
        <v>810010994622</v>
      </c>
      <c r="D46" s="121">
        <v>3.25</v>
      </c>
      <c r="E46" s="264" t="s">
        <v>37</v>
      </c>
      <c r="F46" s="235" t="s">
        <v>286</v>
      </c>
      <c r="G46" s="40" t="s">
        <v>84</v>
      </c>
      <c r="H46" s="40" t="s">
        <v>85</v>
      </c>
      <c r="I46" s="40" t="s">
        <v>86</v>
      </c>
      <c r="J46" s="40" t="s">
        <v>42</v>
      </c>
      <c r="K46" s="248">
        <v>12</v>
      </c>
      <c r="L46" s="252">
        <v>48</v>
      </c>
      <c r="M46" s="250">
        <v>9.9</v>
      </c>
      <c r="N46" s="250">
        <v>11.9</v>
      </c>
      <c r="O46" s="250">
        <v>6</v>
      </c>
      <c r="P46" s="250">
        <v>2.42</v>
      </c>
      <c r="Q46" s="250">
        <v>10.5</v>
      </c>
      <c r="R46" s="250">
        <v>25.1</v>
      </c>
      <c r="S46" s="250">
        <v>12.3</v>
      </c>
      <c r="T46" s="250">
        <f>Q46*R46*S46/1728</f>
        <v>1.8759635416666669</v>
      </c>
      <c r="U46" s="252">
        <v>10.82</v>
      </c>
      <c r="V46" s="356" t="s">
        <v>59</v>
      </c>
      <c r="W46" s="248" t="s">
        <v>44</v>
      </c>
      <c r="X46" s="312">
        <v>0.2</v>
      </c>
      <c r="Y46" s="248">
        <f t="shared" ref="Y46:Y47" si="31">ROUNDUP(2295/T46,0)*L46</f>
        <v>58752</v>
      </c>
      <c r="Z46" s="248">
        <f t="shared" ref="Z46:Z47" si="32">ROUNDUP(1970/T46,0)*L46</f>
        <v>50448</v>
      </c>
      <c r="AA46" s="248">
        <f t="shared" ref="AA46:AA47" si="33">ROUNDUP(970/T46,0)*L46</f>
        <v>24864</v>
      </c>
    </row>
    <row r="47" spans="1:27" s="49" customFormat="1" ht="53.5" customHeight="1" x14ac:dyDescent="0.15">
      <c r="A47" s="40">
        <v>5305</v>
      </c>
      <c r="B47" s="107" t="s">
        <v>64</v>
      </c>
      <c r="C47" s="372">
        <v>810010994028</v>
      </c>
      <c r="D47" s="121">
        <v>5.25</v>
      </c>
      <c r="E47" s="264" t="s">
        <v>37</v>
      </c>
      <c r="F47" s="235" t="s">
        <v>65</v>
      </c>
      <c r="G47" s="40" t="s">
        <v>47</v>
      </c>
      <c r="H47" s="40" t="s">
        <v>48</v>
      </c>
      <c r="I47" s="40" t="s">
        <v>66</v>
      </c>
      <c r="J47" s="40" t="s">
        <v>42</v>
      </c>
      <c r="K47" s="248">
        <v>12</v>
      </c>
      <c r="L47" s="252">
        <v>48</v>
      </c>
      <c r="M47" s="250">
        <v>9.1999999999999993</v>
      </c>
      <c r="N47" s="250">
        <v>18.3</v>
      </c>
      <c r="O47" s="250">
        <v>5.9</v>
      </c>
      <c r="P47" s="250">
        <v>1.98</v>
      </c>
      <c r="Q47" s="250">
        <v>10.199999999999999</v>
      </c>
      <c r="R47" s="250">
        <v>24.75</v>
      </c>
      <c r="S47" s="250">
        <v>19.100000000000001</v>
      </c>
      <c r="T47" s="250">
        <f>Q47*R47*S47/1728</f>
        <v>2.7903906250000001</v>
      </c>
      <c r="U47" s="252">
        <v>9.57</v>
      </c>
      <c r="V47" s="356" t="s">
        <v>59</v>
      </c>
      <c r="W47" s="248" t="s">
        <v>44</v>
      </c>
      <c r="X47" s="312">
        <v>0.2</v>
      </c>
      <c r="Y47" s="248">
        <f t="shared" si="31"/>
        <v>39504</v>
      </c>
      <c r="Z47" s="248">
        <f t="shared" si="32"/>
        <v>33888</v>
      </c>
      <c r="AA47" s="248">
        <f t="shared" si="33"/>
        <v>16704</v>
      </c>
    </row>
    <row r="48" spans="1:27" s="49" customFormat="1" ht="53.5" customHeight="1" x14ac:dyDescent="0.15">
      <c r="A48" s="269">
        <v>5339</v>
      </c>
      <c r="B48" s="279" t="s">
        <v>67</v>
      </c>
      <c r="C48" s="371">
        <v>810010995377</v>
      </c>
      <c r="D48" s="331">
        <v>4</v>
      </c>
      <c r="E48" s="264" t="s">
        <v>37</v>
      </c>
      <c r="F48" s="235"/>
      <c r="G48" s="269"/>
      <c r="H48" s="269"/>
      <c r="I48" s="269"/>
      <c r="J48" s="269" t="s">
        <v>42</v>
      </c>
      <c r="K48" s="278">
        <v>12</v>
      </c>
      <c r="L48" s="278">
        <v>48</v>
      </c>
      <c r="M48" s="388" t="s">
        <v>68</v>
      </c>
      <c r="N48" s="388" t="s">
        <v>69</v>
      </c>
      <c r="O48" s="389" t="s">
        <v>70</v>
      </c>
      <c r="P48" s="388" t="s">
        <v>71</v>
      </c>
      <c r="Q48" s="387" t="s">
        <v>72</v>
      </c>
      <c r="R48" s="387" t="s">
        <v>73</v>
      </c>
      <c r="S48" s="322" t="s">
        <v>74</v>
      </c>
      <c r="T48" s="320" t="s">
        <v>75</v>
      </c>
      <c r="U48" s="387" t="s">
        <v>76</v>
      </c>
      <c r="V48" s="357" t="s">
        <v>43</v>
      </c>
      <c r="W48" s="269" t="s">
        <v>77</v>
      </c>
      <c r="X48" s="312">
        <v>0.2</v>
      </c>
      <c r="Y48" s="326" t="s">
        <v>78</v>
      </c>
      <c r="Z48" s="326" t="s">
        <v>79</v>
      </c>
      <c r="AA48" s="326" t="s">
        <v>80</v>
      </c>
    </row>
    <row r="49" spans="1:27" s="49" customFormat="1" ht="66" customHeight="1" x14ac:dyDescent="0.15">
      <c r="A49" s="40">
        <v>5302</v>
      </c>
      <c r="B49" s="254" t="s">
        <v>287</v>
      </c>
      <c r="C49" s="108">
        <v>810010993984</v>
      </c>
      <c r="D49" s="233">
        <v>5.25</v>
      </c>
      <c r="E49" s="264" t="s">
        <v>37</v>
      </c>
      <c r="F49" s="110" t="s">
        <v>288</v>
      </c>
      <c r="G49" s="40" t="s">
        <v>289</v>
      </c>
      <c r="H49" s="40" t="s">
        <v>290</v>
      </c>
      <c r="I49" s="40" t="s">
        <v>66</v>
      </c>
      <c r="J49" s="248" t="s">
        <v>229</v>
      </c>
      <c r="K49" s="248">
        <v>12</v>
      </c>
      <c r="L49" s="252">
        <v>48</v>
      </c>
      <c r="M49" s="250">
        <v>5.9</v>
      </c>
      <c r="N49" s="250">
        <v>9.9</v>
      </c>
      <c r="O49" s="250">
        <v>8.75</v>
      </c>
      <c r="P49" s="250">
        <v>2.13</v>
      </c>
      <c r="Q49" s="250">
        <v>10.9</v>
      </c>
      <c r="R49" s="250">
        <v>18.100000000000001</v>
      </c>
      <c r="S49" s="250">
        <v>12.4</v>
      </c>
      <c r="T49" s="250">
        <f>Q49*R49*S49/1728</f>
        <v>1.415738425925926</v>
      </c>
      <c r="U49" s="250">
        <v>9.81</v>
      </c>
      <c r="V49" s="120" t="s">
        <v>291</v>
      </c>
      <c r="W49" s="248" t="s">
        <v>77</v>
      </c>
      <c r="X49" s="312">
        <v>0.2</v>
      </c>
      <c r="Y49" s="248">
        <f t="shared" ref="Y49" si="34">ROUNDUP(2295/T49,0)*L49</f>
        <v>77856</v>
      </c>
      <c r="Z49" s="248">
        <f t="shared" ref="Z49" si="35">ROUNDUP(1970/T49,0)*L49</f>
        <v>66816</v>
      </c>
      <c r="AA49" s="248">
        <f t="shared" ref="AA49" si="36">ROUNDUP(970/T49,0)*L49</f>
        <v>32928</v>
      </c>
    </row>
    <row r="50" spans="1:27" s="49" customFormat="1" ht="53.5" customHeight="1" x14ac:dyDescent="0.15">
      <c r="A50" s="248">
        <v>538</v>
      </c>
      <c r="B50" s="254" t="s">
        <v>292</v>
      </c>
      <c r="C50" s="309">
        <v>854941007013</v>
      </c>
      <c r="D50" s="255">
        <v>3.25</v>
      </c>
      <c r="E50" s="304" t="s">
        <v>37</v>
      </c>
      <c r="F50" s="250" t="s">
        <v>293</v>
      </c>
      <c r="G50" s="248" t="s">
        <v>188</v>
      </c>
      <c r="H50" s="248" t="s">
        <v>189</v>
      </c>
      <c r="I50" s="248" t="s">
        <v>49</v>
      </c>
      <c r="J50" s="248" t="s">
        <v>229</v>
      </c>
      <c r="K50" s="248">
        <v>12</v>
      </c>
      <c r="L50" s="252">
        <v>48</v>
      </c>
      <c r="M50" s="250">
        <v>9.9</v>
      </c>
      <c r="N50" s="250">
        <v>10.1</v>
      </c>
      <c r="O50" s="250">
        <v>6.1</v>
      </c>
      <c r="P50" s="250">
        <v>1.74</v>
      </c>
      <c r="Q50" s="250">
        <v>10.9</v>
      </c>
      <c r="R50" s="250">
        <v>25.9</v>
      </c>
      <c r="S50" s="250">
        <v>10.9</v>
      </c>
      <c r="T50" s="250">
        <f t="shared" si="25"/>
        <v>1.7807748842592592</v>
      </c>
      <c r="U50" s="252">
        <v>8.1199999999999992</v>
      </c>
      <c r="V50" s="252" t="s">
        <v>59</v>
      </c>
      <c r="W50" s="248" t="s">
        <v>44</v>
      </c>
      <c r="X50" s="312">
        <v>0.2</v>
      </c>
      <c r="Y50" s="248">
        <f t="shared" si="9"/>
        <v>61872</v>
      </c>
      <c r="Z50" s="248">
        <f t="shared" si="10"/>
        <v>53136</v>
      </c>
      <c r="AA50" s="248">
        <f t="shared" si="11"/>
        <v>26160</v>
      </c>
    </row>
    <row r="51" spans="1:27" s="49" customFormat="1" ht="53.5" customHeight="1" x14ac:dyDescent="0.15">
      <c r="A51" s="248">
        <v>5319</v>
      </c>
      <c r="B51" s="254" t="s">
        <v>294</v>
      </c>
      <c r="C51" s="309">
        <v>810010994486</v>
      </c>
      <c r="D51" s="255">
        <v>4.75</v>
      </c>
      <c r="E51" s="304" t="s">
        <v>37</v>
      </c>
      <c r="F51" s="235" t="s">
        <v>295</v>
      </c>
      <c r="G51" s="248" t="s">
        <v>84</v>
      </c>
      <c r="H51" s="248" t="s">
        <v>85</v>
      </c>
      <c r="I51" s="248" t="s">
        <v>86</v>
      </c>
      <c r="J51" s="248" t="s">
        <v>42</v>
      </c>
      <c r="K51" s="248">
        <v>12</v>
      </c>
      <c r="L51" s="252">
        <v>48</v>
      </c>
      <c r="M51" s="122">
        <v>9.1</v>
      </c>
      <c r="N51" s="122">
        <v>20.100000000000001</v>
      </c>
      <c r="O51" s="122">
        <v>5.7</v>
      </c>
      <c r="P51" s="122">
        <v>2.1800000000000002</v>
      </c>
      <c r="Q51" s="122">
        <v>10.1</v>
      </c>
      <c r="R51" s="250">
        <v>24.4</v>
      </c>
      <c r="S51" s="250">
        <v>20.8</v>
      </c>
      <c r="T51" s="250">
        <f t="shared" si="25"/>
        <v>2.9664074074074072</v>
      </c>
      <c r="U51" s="252">
        <v>11.33</v>
      </c>
      <c r="V51" s="252" t="s">
        <v>59</v>
      </c>
      <c r="W51" s="248" t="s">
        <v>44</v>
      </c>
      <c r="X51" s="312">
        <v>0.2</v>
      </c>
      <c r="Y51" s="248">
        <f t="shared" ref="Y51:Y53" si="37">ROUNDUP(2295/T51,0)*L51</f>
        <v>37152</v>
      </c>
      <c r="Z51" s="248">
        <f t="shared" ref="Z51:Z53" si="38">ROUNDUP(1970/T51,0)*L51</f>
        <v>31920</v>
      </c>
      <c r="AA51" s="248">
        <f t="shared" ref="AA51:AA53" si="39">ROUNDUP(970/T51,0)*L51</f>
        <v>15696</v>
      </c>
    </row>
    <row r="52" spans="1:27" s="49" customFormat="1" ht="53.5" customHeight="1" x14ac:dyDescent="0.15">
      <c r="A52" s="248">
        <v>5327</v>
      </c>
      <c r="B52" s="254" t="s">
        <v>296</v>
      </c>
      <c r="C52" s="309">
        <v>810010994615</v>
      </c>
      <c r="D52" s="255">
        <v>3.25</v>
      </c>
      <c r="E52" s="304" t="s">
        <v>37</v>
      </c>
      <c r="F52" s="235" t="s">
        <v>297</v>
      </c>
      <c r="G52" s="248" t="s">
        <v>84</v>
      </c>
      <c r="H52" s="248" t="s">
        <v>85</v>
      </c>
      <c r="I52" s="248" t="s">
        <v>86</v>
      </c>
      <c r="J52" s="248" t="s">
        <v>42</v>
      </c>
      <c r="K52" s="248">
        <v>12</v>
      </c>
      <c r="L52" s="252">
        <v>48</v>
      </c>
      <c r="M52" s="122">
        <v>9.1</v>
      </c>
      <c r="N52" s="122">
        <v>27.6</v>
      </c>
      <c r="O52" s="122">
        <v>5.7</v>
      </c>
      <c r="P52" s="122">
        <v>3.39</v>
      </c>
      <c r="Q52" s="122">
        <v>10.199999999999999</v>
      </c>
      <c r="R52" s="250">
        <v>28.2</v>
      </c>
      <c r="S52" s="250">
        <v>24.6</v>
      </c>
      <c r="T52" s="250">
        <f t="shared" si="25"/>
        <v>4.094875</v>
      </c>
      <c r="U52" s="252">
        <v>16.850000000000001</v>
      </c>
      <c r="V52" s="252" t="s">
        <v>59</v>
      </c>
      <c r="W52" s="248" t="s">
        <v>44</v>
      </c>
      <c r="X52" s="312">
        <v>0.2</v>
      </c>
      <c r="Y52" s="248">
        <f t="shared" si="37"/>
        <v>26928</v>
      </c>
      <c r="Z52" s="248">
        <f t="shared" si="38"/>
        <v>23136</v>
      </c>
      <c r="AA52" s="248">
        <f t="shared" si="39"/>
        <v>11376</v>
      </c>
    </row>
    <row r="53" spans="1:27" s="49" customFormat="1" ht="53.5" customHeight="1" x14ac:dyDescent="0.15">
      <c r="A53" s="40">
        <v>5336</v>
      </c>
      <c r="B53" s="107" t="s">
        <v>81</v>
      </c>
      <c r="C53" s="372">
        <v>810010995346</v>
      </c>
      <c r="D53" s="121">
        <v>4</v>
      </c>
      <c r="E53" s="264" t="s">
        <v>37</v>
      </c>
      <c r="F53" s="235"/>
      <c r="G53" s="248" t="s">
        <v>84</v>
      </c>
      <c r="H53" s="248" t="s">
        <v>85</v>
      </c>
      <c r="I53" s="248" t="s">
        <v>86</v>
      </c>
      <c r="J53" s="269" t="s">
        <v>42</v>
      </c>
      <c r="K53" s="278">
        <v>12</v>
      </c>
      <c r="L53" s="278">
        <v>48</v>
      </c>
      <c r="M53" s="320">
        <v>9</v>
      </c>
      <c r="N53" s="320">
        <v>11</v>
      </c>
      <c r="O53" s="320">
        <v>5.6</v>
      </c>
      <c r="P53" s="326">
        <v>2.63</v>
      </c>
      <c r="Q53" s="320">
        <v>9.9</v>
      </c>
      <c r="R53" s="320">
        <v>23.5</v>
      </c>
      <c r="S53" s="323">
        <v>11.5</v>
      </c>
      <c r="T53" s="320">
        <f>Q53*R53*S53/1728</f>
        <v>1.5483072916666667</v>
      </c>
      <c r="U53" s="387">
        <v>11.55</v>
      </c>
      <c r="V53" s="300" t="s">
        <v>43</v>
      </c>
      <c r="W53" s="248" t="s">
        <v>44</v>
      </c>
      <c r="X53" s="312">
        <v>0.2</v>
      </c>
      <c r="Y53" s="392">
        <f t="shared" si="37"/>
        <v>71184</v>
      </c>
      <c r="Z53" s="392">
        <f t="shared" si="38"/>
        <v>61104</v>
      </c>
      <c r="AA53" s="392">
        <f t="shared" si="39"/>
        <v>30096</v>
      </c>
    </row>
    <row r="54" spans="1:27" s="49" customFormat="1" ht="53.5" customHeight="1" x14ac:dyDescent="0.15">
      <c r="A54" s="248">
        <v>519</v>
      </c>
      <c r="B54" s="254" t="s">
        <v>298</v>
      </c>
      <c r="C54" s="309">
        <v>859421005022</v>
      </c>
      <c r="D54" s="121">
        <v>3.25</v>
      </c>
      <c r="E54" s="373" t="s">
        <v>37</v>
      </c>
      <c r="F54" s="235" t="s">
        <v>299</v>
      </c>
      <c r="G54" s="40" t="s">
        <v>84</v>
      </c>
      <c r="H54" s="40" t="s">
        <v>85</v>
      </c>
      <c r="I54" s="40" t="s">
        <v>86</v>
      </c>
      <c r="J54" s="40" t="s">
        <v>42</v>
      </c>
      <c r="K54" s="248">
        <v>12</v>
      </c>
      <c r="L54" s="252">
        <v>48</v>
      </c>
      <c r="M54" s="122">
        <v>9.25</v>
      </c>
      <c r="N54" s="122">
        <v>9.3000000000000007</v>
      </c>
      <c r="O54" s="122">
        <v>6</v>
      </c>
      <c r="P54" s="252">
        <v>1.34</v>
      </c>
      <c r="Q54" s="250">
        <v>10.3</v>
      </c>
      <c r="R54" s="250">
        <v>25.4</v>
      </c>
      <c r="S54" s="250">
        <v>10</v>
      </c>
      <c r="T54" s="250">
        <f t="shared" si="25"/>
        <v>1.5140046296296295</v>
      </c>
      <c r="U54" s="252">
        <v>6.36</v>
      </c>
      <c r="V54" s="40" t="s">
        <v>59</v>
      </c>
      <c r="W54" s="40" t="s">
        <v>44</v>
      </c>
      <c r="X54" s="312">
        <v>0.2</v>
      </c>
      <c r="Y54" s="248">
        <f t="shared" ref="Y54" si="40">ROUNDUP(2295/T54,0)*L54</f>
        <v>72768</v>
      </c>
      <c r="Z54" s="248">
        <f t="shared" ref="Z54" si="41">ROUNDUP(1970/T54,0)*L54</f>
        <v>62496</v>
      </c>
      <c r="AA54" s="248">
        <f t="shared" ref="AA54" si="42">ROUNDUP(970/T54,0)*L54</f>
        <v>30768</v>
      </c>
    </row>
    <row r="55" spans="1:27" s="49" customFormat="1" ht="53.5" customHeight="1" x14ac:dyDescent="0.2">
      <c r="A55" s="248">
        <v>5316</v>
      </c>
      <c r="B55" s="254" t="s">
        <v>300</v>
      </c>
      <c r="C55" s="309">
        <v>810010994455</v>
      </c>
      <c r="D55" s="121">
        <v>4</v>
      </c>
      <c r="E55" s="373" t="s">
        <v>37</v>
      </c>
      <c r="F55" s="353" t="s">
        <v>301</v>
      </c>
      <c r="G55" s="40" t="s">
        <v>84</v>
      </c>
      <c r="H55" s="40" t="s">
        <v>85</v>
      </c>
      <c r="I55" s="40" t="s">
        <v>86</v>
      </c>
      <c r="J55" s="40" t="s">
        <v>42</v>
      </c>
      <c r="K55" s="248">
        <v>12</v>
      </c>
      <c r="L55" s="252">
        <v>48</v>
      </c>
      <c r="M55" s="122">
        <v>9.1999999999999993</v>
      </c>
      <c r="N55" s="122">
        <v>10.8</v>
      </c>
      <c r="O55" s="122">
        <v>5.75</v>
      </c>
      <c r="P55" s="122">
        <v>1.56</v>
      </c>
      <c r="Q55" s="122">
        <v>10.199999999999999</v>
      </c>
      <c r="R55" s="250">
        <v>22.8</v>
      </c>
      <c r="S55" s="250">
        <v>12.4</v>
      </c>
      <c r="T55" s="250">
        <f t="shared" ref="T55:T56" si="43">Q55*R55*S55/1728</f>
        <v>1.6688333333333334</v>
      </c>
      <c r="U55" s="252">
        <v>7.61</v>
      </c>
      <c r="V55" s="356" t="s">
        <v>59</v>
      </c>
      <c r="W55" s="40" t="s">
        <v>44</v>
      </c>
      <c r="X55" s="312">
        <v>0.2</v>
      </c>
      <c r="Y55" s="248">
        <f t="shared" ref="Y55" si="44">ROUNDUP(2295/T55,0)*L55</f>
        <v>66048</v>
      </c>
      <c r="Z55" s="40">
        <f t="shared" ref="Z55" si="45">ROUNDUP(1970/T55,0)*L55</f>
        <v>56688</v>
      </c>
      <c r="AA55" s="248">
        <f t="shared" ref="AA55" si="46">ROUNDUP(970/T55,0)*L55</f>
        <v>27936</v>
      </c>
    </row>
    <row r="56" spans="1:27" s="49" customFormat="1" ht="53.5" customHeight="1" x14ac:dyDescent="0.2">
      <c r="A56" s="248">
        <v>572</v>
      </c>
      <c r="B56" s="254" t="s">
        <v>302</v>
      </c>
      <c r="C56" s="309">
        <v>810010990365</v>
      </c>
      <c r="D56" s="121">
        <v>3.25</v>
      </c>
      <c r="E56" s="373" t="s">
        <v>37</v>
      </c>
      <c r="F56" s="353" t="s">
        <v>303</v>
      </c>
      <c r="G56" s="40" t="s">
        <v>84</v>
      </c>
      <c r="H56" s="40" t="s">
        <v>85</v>
      </c>
      <c r="I56" s="40" t="s">
        <v>86</v>
      </c>
      <c r="J56" s="40" t="s">
        <v>42</v>
      </c>
      <c r="K56" s="248">
        <v>12</v>
      </c>
      <c r="L56" s="252">
        <v>48</v>
      </c>
      <c r="M56" s="122">
        <v>9.6</v>
      </c>
      <c r="N56" s="122">
        <v>10.5</v>
      </c>
      <c r="O56" s="122">
        <v>5.9</v>
      </c>
      <c r="P56" s="122">
        <v>1.8</v>
      </c>
      <c r="Q56" s="122">
        <v>10.5</v>
      </c>
      <c r="R56" s="122">
        <v>23.8</v>
      </c>
      <c r="S56" s="122">
        <v>11.3</v>
      </c>
      <c r="T56" s="250">
        <f t="shared" si="43"/>
        <v>1.6341840277777779</v>
      </c>
      <c r="U56" s="252">
        <v>8.36</v>
      </c>
      <c r="V56" s="356" t="s">
        <v>59</v>
      </c>
      <c r="W56" s="40" t="s">
        <v>44</v>
      </c>
      <c r="X56" s="312">
        <v>0.2</v>
      </c>
      <c r="Y56" s="248">
        <f t="shared" ref="Y56" si="47">ROUNDUP(2295/T56,0)*L56</f>
        <v>67440</v>
      </c>
      <c r="Z56" s="40">
        <f t="shared" ref="Z56" si="48">ROUNDUP(1970/T56,0)*L56</f>
        <v>57888</v>
      </c>
      <c r="AA56" s="248">
        <f t="shared" ref="AA56" si="49">ROUNDUP(970/T56,0)*L56</f>
        <v>28512</v>
      </c>
    </row>
    <row r="57" spans="1:27" s="22" customFormat="1" ht="58.5" customHeight="1" x14ac:dyDescent="0.15">
      <c r="A57" s="40">
        <v>5184</v>
      </c>
      <c r="B57" s="41" t="s">
        <v>304</v>
      </c>
      <c r="C57" s="366">
        <v>810010993526</v>
      </c>
      <c r="D57" s="121">
        <v>3</v>
      </c>
      <c r="E57" s="373" t="s">
        <v>37</v>
      </c>
      <c r="F57" s="111" t="s">
        <v>83</v>
      </c>
      <c r="G57" s="40" t="s">
        <v>84</v>
      </c>
      <c r="H57" s="40" t="s">
        <v>85</v>
      </c>
      <c r="I57" s="40" t="s">
        <v>86</v>
      </c>
      <c r="J57" s="40" t="s">
        <v>42</v>
      </c>
      <c r="K57" s="248">
        <v>12</v>
      </c>
      <c r="L57" s="252">
        <v>48</v>
      </c>
      <c r="M57" s="250">
        <v>9.4</v>
      </c>
      <c r="N57" s="250">
        <v>9.8000000000000007</v>
      </c>
      <c r="O57" s="250">
        <v>5.8</v>
      </c>
      <c r="P57" s="250">
        <v>1.63</v>
      </c>
      <c r="Q57" s="250">
        <v>10.3</v>
      </c>
      <c r="R57" s="250">
        <v>25.2</v>
      </c>
      <c r="S57" s="250">
        <v>10.5</v>
      </c>
      <c r="T57" s="250">
        <f>Q57*R57*S57/1728</f>
        <v>1.5771875</v>
      </c>
      <c r="U57" s="252">
        <v>7.48</v>
      </c>
      <c r="V57" s="120" t="s">
        <v>59</v>
      </c>
      <c r="W57" s="40" t="s">
        <v>44</v>
      </c>
      <c r="X57" s="312">
        <v>0.2</v>
      </c>
      <c r="Y57" s="42">
        <f t="shared" si="9"/>
        <v>69888</v>
      </c>
      <c r="Z57" s="248">
        <f t="shared" ref="Z57:Z75" si="50">ROUNDUP(1970/T57,0)*L57</f>
        <v>60000</v>
      </c>
      <c r="AA57" s="248">
        <f t="shared" si="11"/>
        <v>29568</v>
      </c>
    </row>
    <row r="58" spans="1:27" s="22" customFormat="1" ht="58.5" customHeight="1" x14ac:dyDescent="0.15">
      <c r="A58" s="40">
        <v>5354</v>
      </c>
      <c r="B58" s="107" t="s">
        <v>82</v>
      </c>
      <c r="C58" s="372">
        <v>810010995612</v>
      </c>
      <c r="D58" s="121">
        <v>3</v>
      </c>
      <c r="E58" s="373" t="s">
        <v>37</v>
      </c>
      <c r="F58" s="111" t="s">
        <v>83</v>
      </c>
      <c r="G58" s="40" t="s">
        <v>84</v>
      </c>
      <c r="H58" s="40" t="s">
        <v>85</v>
      </c>
      <c r="I58" s="40" t="s">
        <v>86</v>
      </c>
      <c r="J58" s="269" t="s">
        <v>42</v>
      </c>
      <c r="K58" s="278">
        <v>12</v>
      </c>
      <c r="L58" s="278">
        <v>48</v>
      </c>
      <c r="M58" s="250">
        <v>9.4</v>
      </c>
      <c r="N58" s="250">
        <v>9.8000000000000007</v>
      </c>
      <c r="O58" s="250">
        <v>5.8</v>
      </c>
      <c r="P58" s="250">
        <v>1.63</v>
      </c>
      <c r="Q58" s="250">
        <v>10.3</v>
      </c>
      <c r="R58" s="250">
        <v>25.2</v>
      </c>
      <c r="S58" s="250">
        <v>10.5</v>
      </c>
      <c r="T58" s="250">
        <f>Q58*R58*S58/1728</f>
        <v>1.5771875</v>
      </c>
      <c r="U58" s="252">
        <v>7.48</v>
      </c>
      <c r="V58" s="357" t="s">
        <v>43</v>
      </c>
      <c r="W58" s="248" t="s">
        <v>44</v>
      </c>
      <c r="X58" s="312">
        <v>0.2</v>
      </c>
      <c r="Y58" s="248">
        <f t="shared" si="9"/>
        <v>69888</v>
      </c>
      <c r="Z58" s="248">
        <f t="shared" si="50"/>
        <v>60000</v>
      </c>
      <c r="AA58" s="248">
        <f t="shared" si="11"/>
        <v>29568</v>
      </c>
    </row>
    <row r="59" spans="1:27" s="22" customFormat="1" ht="58.5" customHeight="1" x14ac:dyDescent="0.15">
      <c r="A59" s="248">
        <v>567</v>
      </c>
      <c r="B59" s="254" t="s">
        <v>305</v>
      </c>
      <c r="C59" s="263">
        <v>854941007617</v>
      </c>
      <c r="D59" s="255">
        <v>5.4</v>
      </c>
      <c r="E59" s="396"/>
      <c r="F59" s="374" t="s">
        <v>306</v>
      </c>
      <c r="G59" s="374" t="s">
        <v>84</v>
      </c>
      <c r="H59" s="374" t="s">
        <v>85</v>
      </c>
      <c r="I59" s="374" t="s">
        <v>86</v>
      </c>
      <c r="J59" s="248" t="s">
        <v>42</v>
      </c>
      <c r="K59" s="248">
        <v>12</v>
      </c>
      <c r="L59" s="252">
        <v>48</v>
      </c>
      <c r="M59" s="122">
        <v>9.65</v>
      </c>
      <c r="N59" s="122">
        <v>19.690000000000001</v>
      </c>
      <c r="O59" s="122">
        <v>6.1</v>
      </c>
      <c r="P59" s="122">
        <v>3.75</v>
      </c>
      <c r="Q59" s="122">
        <v>10.63</v>
      </c>
      <c r="R59" s="250">
        <v>25.39</v>
      </c>
      <c r="S59" s="250">
        <v>20.28</v>
      </c>
      <c r="T59" s="122">
        <f t="shared" ref="T59" si="51">Q59*R59*S59/1728</f>
        <v>3.1675259236111115</v>
      </c>
      <c r="U59" s="375">
        <v>7.8319999999999999</v>
      </c>
      <c r="V59" s="248" t="s">
        <v>59</v>
      </c>
      <c r="W59" s="42" t="s">
        <v>44</v>
      </c>
      <c r="X59" s="312" t="s">
        <v>42</v>
      </c>
      <c r="Y59" s="42">
        <f>ROUNDUP(2295/T59,0)*L59</f>
        <v>34800</v>
      </c>
      <c r="Z59" s="42">
        <f>ROUNDUP(1970/T59,0)*L59</f>
        <v>29856</v>
      </c>
      <c r="AA59" s="248">
        <f>ROUNDUP(970/T59,0)*L59</f>
        <v>14736</v>
      </c>
    </row>
    <row r="60" spans="1:27" s="49" customFormat="1" ht="53.5" customHeight="1" x14ac:dyDescent="0.15">
      <c r="A60" s="248">
        <v>5080</v>
      </c>
      <c r="B60" s="376" t="s">
        <v>307</v>
      </c>
      <c r="C60" s="246" t="s">
        <v>308</v>
      </c>
      <c r="D60" s="255">
        <v>4</v>
      </c>
      <c r="E60" s="304" t="s">
        <v>37</v>
      </c>
      <c r="F60" s="250" t="s">
        <v>309</v>
      </c>
      <c r="G60" s="248" t="s">
        <v>188</v>
      </c>
      <c r="H60" s="248" t="s">
        <v>189</v>
      </c>
      <c r="I60" s="248" t="s">
        <v>86</v>
      </c>
      <c r="J60" s="248" t="s">
        <v>42</v>
      </c>
      <c r="K60" s="248">
        <v>12</v>
      </c>
      <c r="L60" s="252">
        <v>48</v>
      </c>
      <c r="M60" s="122">
        <v>9.25</v>
      </c>
      <c r="N60" s="122">
        <v>13.98</v>
      </c>
      <c r="O60" s="122">
        <v>5.91</v>
      </c>
      <c r="P60" s="368">
        <v>2.2000000000000002</v>
      </c>
      <c r="Q60" s="122">
        <v>10.24</v>
      </c>
      <c r="R60" s="250">
        <v>25.2</v>
      </c>
      <c r="S60" s="250">
        <v>14.56</v>
      </c>
      <c r="T60" s="250">
        <f t="shared" si="25"/>
        <v>2.1742933333333334</v>
      </c>
      <c r="U60" s="369">
        <v>10.01</v>
      </c>
      <c r="V60" s="248" t="s">
        <v>43</v>
      </c>
      <c r="W60" s="248" t="s">
        <v>44</v>
      </c>
      <c r="X60" s="312">
        <v>0.2</v>
      </c>
      <c r="Y60" s="248">
        <f t="shared" si="9"/>
        <v>50688</v>
      </c>
      <c r="Z60" s="248">
        <f t="shared" si="50"/>
        <v>43536</v>
      </c>
      <c r="AA60" s="248">
        <f t="shared" si="11"/>
        <v>21456</v>
      </c>
    </row>
    <row r="61" spans="1:27" s="49" customFormat="1" ht="53.5" customHeight="1" x14ac:dyDescent="0.15">
      <c r="A61" s="248">
        <v>5009</v>
      </c>
      <c r="B61" s="254" t="s">
        <v>310</v>
      </c>
      <c r="C61" s="263" t="s">
        <v>311</v>
      </c>
      <c r="D61" s="255">
        <v>4</v>
      </c>
      <c r="E61" s="304" t="s">
        <v>37</v>
      </c>
      <c r="F61" s="250" t="s">
        <v>312</v>
      </c>
      <c r="G61" s="248" t="s">
        <v>47</v>
      </c>
      <c r="H61" s="248" t="s">
        <v>313</v>
      </c>
      <c r="I61" s="248" t="s">
        <v>66</v>
      </c>
      <c r="J61" s="248" t="s">
        <v>314</v>
      </c>
      <c r="K61" s="248">
        <v>12</v>
      </c>
      <c r="L61" s="252">
        <v>48</v>
      </c>
      <c r="M61" s="111">
        <v>9.9</v>
      </c>
      <c r="N61" s="111">
        <v>10.6</v>
      </c>
      <c r="O61" s="111">
        <v>6.3</v>
      </c>
      <c r="P61" s="111">
        <v>2.5</v>
      </c>
      <c r="Q61" s="122">
        <v>10.6</v>
      </c>
      <c r="R61" s="250">
        <v>26.8</v>
      </c>
      <c r="S61" s="250">
        <v>11.1</v>
      </c>
      <c r="T61" s="250">
        <f t="shared" si="25"/>
        <v>1.8248194444444441</v>
      </c>
      <c r="U61" s="111">
        <v>11.02</v>
      </c>
      <c r="V61" s="248" t="s">
        <v>43</v>
      </c>
      <c r="W61" s="248" t="s">
        <v>138</v>
      </c>
      <c r="X61" s="312">
        <v>0.2</v>
      </c>
      <c r="Y61" s="252">
        <f t="shared" si="9"/>
        <v>60384</v>
      </c>
      <c r="Z61" s="252">
        <f t="shared" si="50"/>
        <v>51840</v>
      </c>
      <c r="AA61" s="248">
        <f t="shared" si="11"/>
        <v>25536</v>
      </c>
    </row>
    <row r="62" spans="1:27" s="49" customFormat="1" ht="53.5" customHeight="1" x14ac:dyDescent="0.15">
      <c r="A62" s="248">
        <v>5022</v>
      </c>
      <c r="B62" s="254" t="s">
        <v>315</v>
      </c>
      <c r="C62" s="263" t="s">
        <v>316</v>
      </c>
      <c r="D62" s="255">
        <v>3.25</v>
      </c>
      <c r="E62" s="304" t="s">
        <v>37</v>
      </c>
      <c r="F62" s="248" t="s">
        <v>317</v>
      </c>
      <c r="G62" s="248" t="s">
        <v>188</v>
      </c>
      <c r="H62" s="248" t="s">
        <v>189</v>
      </c>
      <c r="I62" s="248" t="s">
        <v>318</v>
      </c>
      <c r="J62" s="248" t="s">
        <v>42</v>
      </c>
      <c r="K62" s="248">
        <v>12</v>
      </c>
      <c r="L62" s="252">
        <v>48</v>
      </c>
      <c r="M62" s="257">
        <v>9.3000000000000007</v>
      </c>
      <c r="N62" s="257">
        <v>15.4</v>
      </c>
      <c r="O62" s="257">
        <v>5.9</v>
      </c>
      <c r="P62" s="257">
        <v>1.64</v>
      </c>
      <c r="Q62" s="122">
        <v>9.84</v>
      </c>
      <c r="R62" s="250">
        <v>24.21</v>
      </c>
      <c r="S62" s="250">
        <v>16</v>
      </c>
      <c r="T62" s="250">
        <f t="shared" si="25"/>
        <v>2.2058</v>
      </c>
      <c r="U62" s="308">
        <v>8.06</v>
      </c>
      <c r="V62" s="248" t="s">
        <v>43</v>
      </c>
      <c r="W62" s="248" t="s">
        <v>44</v>
      </c>
      <c r="X62" s="312">
        <v>0.2</v>
      </c>
      <c r="Y62" s="248">
        <f t="shared" si="9"/>
        <v>49968</v>
      </c>
      <c r="Z62" s="248">
        <f t="shared" si="50"/>
        <v>42912</v>
      </c>
      <c r="AA62" s="248">
        <f t="shared" si="11"/>
        <v>21120</v>
      </c>
    </row>
    <row r="63" spans="1:27" s="49" customFormat="1" ht="53.5" customHeight="1" x14ac:dyDescent="0.15">
      <c r="A63" s="40">
        <v>5346</v>
      </c>
      <c r="B63" s="107" t="s">
        <v>87</v>
      </c>
      <c r="C63" s="372">
        <v>810010995452</v>
      </c>
      <c r="D63" s="121">
        <v>3.75</v>
      </c>
      <c r="E63" s="304" t="s">
        <v>37</v>
      </c>
      <c r="F63" s="235"/>
      <c r="G63" s="40"/>
      <c r="H63" s="40"/>
      <c r="I63" s="40"/>
      <c r="J63" s="269" t="s">
        <v>42</v>
      </c>
      <c r="K63" s="278">
        <v>12</v>
      </c>
      <c r="L63" s="278">
        <v>48</v>
      </c>
      <c r="M63" s="320">
        <v>9.1</v>
      </c>
      <c r="N63" s="320">
        <v>10.050000000000001</v>
      </c>
      <c r="O63" s="320">
        <v>5.7</v>
      </c>
      <c r="P63" s="320">
        <v>1.74</v>
      </c>
      <c r="Q63" s="320">
        <v>10.1</v>
      </c>
      <c r="R63" s="320">
        <v>20.75</v>
      </c>
      <c r="S63" s="320">
        <v>12.1</v>
      </c>
      <c r="T63" s="320">
        <f>Q63*R63*S63/1728</f>
        <v>1.4675101273148146</v>
      </c>
      <c r="U63" s="326">
        <v>8.3800000000000008</v>
      </c>
      <c r="V63" s="300" t="s">
        <v>43</v>
      </c>
      <c r="W63" s="248" t="s">
        <v>44</v>
      </c>
      <c r="X63" s="312">
        <v>0.2</v>
      </c>
      <c r="Y63" s="392">
        <f t="shared" si="9"/>
        <v>75072</v>
      </c>
      <c r="Z63" s="392">
        <f t="shared" si="50"/>
        <v>64464</v>
      </c>
      <c r="AA63" s="392">
        <f t="shared" si="11"/>
        <v>31728</v>
      </c>
    </row>
    <row r="64" spans="1:27" s="49" customFormat="1" ht="53.5" customHeight="1" x14ac:dyDescent="0.15">
      <c r="A64" s="40">
        <v>5349</v>
      </c>
      <c r="B64" s="107" t="s">
        <v>88</v>
      </c>
      <c r="C64" s="372">
        <v>810010995186</v>
      </c>
      <c r="D64" s="121">
        <v>3.25</v>
      </c>
      <c r="E64" s="304" t="s">
        <v>37</v>
      </c>
      <c r="F64" s="235" t="s">
        <v>89</v>
      </c>
      <c r="G64" s="40" t="s">
        <v>90</v>
      </c>
      <c r="H64" s="40" t="s">
        <v>48</v>
      </c>
      <c r="I64" s="40" t="s">
        <v>91</v>
      </c>
      <c r="J64" s="269" t="s">
        <v>42</v>
      </c>
      <c r="K64" s="278">
        <v>12</v>
      </c>
      <c r="L64" s="278">
        <v>48</v>
      </c>
      <c r="M64" s="250">
        <v>9.9</v>
      </c>
      <c r="N64" s="250">
        <v>10.199999999999999</v>
      </c>
      <c r="O64" s="250">
        <v>5.9</v>
      </c>
      <c r="P64" s="250">
        <v>1.75</v>
      </c>
      <c r="Q64" s="250">
        <v>10.6</v>
      </c>
      <c r="R64" s="250">
        <v>21.1</v>
      </c>
      <c r="S64" s="250">
        <v>12</v>
      </c>
      <c r="T64" s="250">
        <f>Q64*R64*S64/1728</f>
        <v>1.5531944444444445</v>
      </c>
      <c r="U64" s="252">
        <v>7.98</v>
      </c>
      <c r="V64" s="357" t="s">
        <v>43</v>
      </c>
      <c r="W64" s="248" t="s">
        <v>44</v>
      </c>
      <c r="X64" s="312">
        <v>0.2</v>
      </c>
      <c r="Y64" s="110">
        <f t="shared" ref="Y64" si="52">ROUNDUP(2295/T64,0)*L64</f>
        <v>70944</v>
      </c>
      <c r="Z64" s="110">
        <f t="shared" ref="Z64" si="53">ROUNDUP(1970/T64,0)*L64</f>
        <v>60912</v>
      </c>
      <c r="AA64" s="110">
        <f t="shared" ref="AA64" si="54">ROUNDUP(970/T64,0)*L64</f>
        <v>30000</v>
      </c>
    </row>
    <row r="65" spans="1:27" s="49" customFormat="1" ht="53.5" customHeight="1" x14ac:dyDescent="0.15">
      <c r="A65" s="40">
        <v>5347</v>
      </c>
      <c r="B65" s="107" t="s">
        <v>93</v>
      </c>
      <c r="C65" s="372">
        <v>810010995469</v>
      </c>
      <c r="D65" s="233">
        <v>5.25</v>
      </c>
      <c r="E65" s="304" t="s">
        <v>37</v>
      </c>
      <c r="F65" s="235"/>
      <c r="G65" s="40"/>
      <c r="H65" s="40"/>
      <c r="I65" s="40"/>
      <c r="J65" s="269" t="s">
        <v>42</v>
      </c>
      <c r="K65" s="278">
        <v>12</v>
      </c>
      <c r="L65" s="278">
        <v>48</v>
      </c>
      <c r="M65" s="250" t="s">
        <v>68</v>
      </c>
      <c r="N65" s="250" t="s">
        <v>94</v>
      </c>
      <c r="O65" s="250" t="s">
        <v>70</v>
      </c>
      <c r="P65" s="250" t="s">
        <v>95</v>
      </c>
      <c r="Q65" s="250" t="s">
        <v>72</v>
      </c>
      <c r="R65" s="250" t="s">
        <v>73</v>
      </c>
      <c r="S65" s="250" t="s">
        <v>96</v>
      </c>
      <c r="T65" s="250" t="s">
        <v>97</v>
      </c>
      <c r="U65" s="250" t="s">
        <v>98</v>
      </c>
      <c r="V65" s="248" t="s">
        <v>43</v>
      </c>
      <c r="W65" s="40" t="s">
        <v>44</v>
      </c>
      <c r="X65" s="312">
        <v>0.2</v>
      </c>
      <c r="Y65" s="252" t="s">
        <v>99</v>
      </c>
      <c r="Z65" s="252" t="s">
        <v>100</v>
      </c>
      <c r="AA65" s="252" t="s">
        <v>101</v>
      </c>
    </row>
    <row r="66" spans="1:27" s="49" customFormat="1" ht="53.5" customHeight="1" x14ac:dyDescent="0.15">
      <c r="A66" s="248">
        <v>545</v>
      </c>
      <c r="B66" s="254" t="s">
        <v>319</v>
      </c>
      <c r="C66" s="309">
        <v>854941007211</v>
      </c>
      <c r="D66" s="255">
        <v>4</v>
      </c>
      <c r="E66" s="304" t="s">
        <v>37</v>
      </c>
      <c r="F66" s="250" t="s">
        <v>320</v>
      </c>
      <c r="G66" s="248" t="s">
        <v>188</v>
      </c>
      <c r="H66" s="248" t="s">
        <v>189</v>
      </c>
      <c r="I66" s="248" t="s">
        <v>86</v>
      </c>
      <c r="J66" s="248" t="s">
        <v>229</v>
      </c>
      <c r="K66" s="248">
        <v>12</v>
      </c>
      <c r="L66" s="252">
        <v>48</v>
      </c>
      <c r="M66" s="368">
        <v>9.25</v>
      </c>
      <c r="N66" s="368">
        <v>19.09</v>
      </c>
      <c r="O66" s="368">
        <v>5.91</v>
      </c>
      <c r="P66" s="368">
        <v>2.86</v>
      </c>
      <c r="Q66" s="368">
        <v>10.24</v>
      </c>
      <c r="R66" s="368">
        <v>25.2</v>
      </c>
      <c r="S66" s="368">
        <v>19.690000000000001</v>
      </c>
      <c r="T66" s="250">
        <f t="shared" si="25"/>
        <v>2.9403733333333339</v>
      </c>
      <c r="U66" s="369">
        <v>14.08</v>
      </c>
      <c r="V66" s="252" t="s">
        <v>59</v>
      </c>
      <c r="W66" s="248" t="s">
        <v>44</v>
      </c>
      <c r="X66" s="312">
        <v>0.2</v>
      </c>
      <c r="Y66" s="248">
        <f t="shared" si="9"/>
        <v>37488</v>
      </c>
      <c r="Z66" s="248">
        <f t="shared" si="50"/>
        <v>32160</v>
      </c>
      <c r="AA66" s="248">
        <f t="shared" si="11"/>
        <v>15840</v>
      </c>
    </row>
    <row r="67" spans="1:27" s="49" customFormat="1" ht="53.5" customHeight="1" x14ac:dyDescent="0.15">
      <c r="A67" s="248">
        <v>514</v>
      </c>
      <c r="B67" s="254" t="s">
        <v>321</v>
      </c>
      <c r="C67" s="263">
        <v>859421005725</v>
      </c>
      <c r="D67" s="255">
        <v>3.25</v>
      </c>
      <c r="E67" s="304" t="s">
        <v>37</v>
      </c>
      <c r="F67" s="250" t="s">
        <v>322</v>
      </c>
      <c r="G67" s="248" t="s">
        <v>188</v>
      </c>
      <c r="H67" s="248" t="s">
        <v>189</v>
      </c>
      <c r="I67" s="248" t="s">
        <v>49</v>
      </c>
      <c r="J67" s="248" t="s">
        <v>42</v>
      </c>
      <c r="K67" s="248">
        <v>12</v>
      </c>
      <c r="L67" s="252">
        <v>48</v>
      </c>
      <c r="M67" s="250">
        <v>9.5</v>
      </c>
      <c r="N67" s="250">
        <v>10.7</v>
      </c>
      <c r="O67" s="250">
        <v>5.7</v>
      </c>
      <c r="P67" s="250">
        <v>1.71</v>
      </c>
      <c r="Q67" s="250">
        <v>20</v>
      </c>
      <c r="R67" s="250">
        <v>12</v>
      </c>
      <c r="S67" s="250">
        <v>11.5</v>
      </c>
      <c r="T67" s="250">
        <f t="shared" si="25"/>
        <v>1.5972222222222223</v>
      </c>
      <c r="U67" s="248">
        <v>7.92</v>
      </c>
      <c r="V67" s="248" t="s">
        <v>59</v>
      </c>
      <c r="W67" s="248" t="s">
        <v>44</v>
      </c>
      <c r="X67" s="312">
        <v>0.2</v>
      </c>
      <c r="Y67" s="248">
        <f t="shared" si="9"/>
        <v>68976</v>
      </c>
      <c r="Z67" s="248">
        <f t="shared" si="50"/>
        <v>59232</v>
      </c>
      <c r="AA67" s="248">
        <f t="shared" si="11"/>
        <v>29184</v>
      </c>
    </row>
    <row r="68" spans="1:27" s="49" customFormat="1" ht="53.5" customHeight="1" x14ac:dyDescent="0.15">
      <c r="A68" s="248">
        <v>5140</v>
      </c>
      <c r="B68" s="254" t="s">
        <v>323</v>
      </c>
      <c r="C68" s="263" t="s">
        <v>324</v>
      </c>
      <c r="D68" s="255">
        <v>3.25</v>
      </c>
      <c r="E68" s="304" t="s">
        <v>37</v>
      </c>
      <c r="F68" s="250" t="s">
        <v>322</v>
      </c>
      <c r="G68" s="248" t="s">
        <v>188</v>
      </c>
      <c r="H68" s="248" t="s">
        <v>189</v>
      </c>
      <c r="I68" s="248" t="s">
        <v>49</v>
      </c>
      <c r="J68" s="248" t="s">
        <v>42</v>
      </c>
      <c r="K68" s="248">
        <v>12</v>
      </c>
      <c r="L68" s="252">
        <v>48</v>
      </c>
      <c r="M68" s="250">
        <v>9.1999999999999993</v>
      </c>
      <c r="N68" s="250">
        <v>10.75</v>
      </c>
      <c r="O68" s="250">
        <v>5.6</v>
      </c>
      <c r="P68" s="250">
        <v>1.71</v>
      </c>
      <c r="Q68" s="250">
        <v>19.7</v>
      </c>
      <c r="R68" s="250">
        <v>12</v>
      </c>
      <c r="S68" s="250">
        <v>11.4</v>
      </c>
      <c r="T68" s="250">
        <f t="shared" si="25"/>
        <v>1.5595833333333333</v>
      </c>
      <c r="U68" s="248">
        <v>8</v>
      </c>
      <c r="V68" s="248" t="s">
        <v>59</v>
      </c>
      <c r="W68" s="248" t="s">
        <v>44</v>
      </c>
      <c r="X68" s="312">
        <v>0.2</v>
      </c>
      <c r="Y68" s="248">
        <f>ROUNDUP(2295/T68,0)*L68</f>
        <v>70656</v>
      </c>
      <c r="Z68" s="248">
        <f t="shared" si="50"/>
        <v>60672</v>
      </c>
      <c r="AA68" s="248">
        <f t="shared" si="11"/>
        <v>29856</v>
      </c>
    </row>
    <row r="69" spans="1:27" s="49" customFormat="1" ht="53.5" customHeight="1" x14ac:dyDescent="0.15">
      <c r="A69" s="40">
        <v>5331</v>
      </c>
      <c r="B69" s="41" t="s">
        <v>325</v>
      </c>
      <c r="C69" s="366">
        <v>810010994653</v>
      </c>
      <c r="D69" s="233">
        <v>3.75</v>
      </c>
      <c r="E69" s="264" t="s">
        <v>37</v>
      </c>
      <c r="F69" s="235" t="s">
        <v>326</v>
      </c>
      <c r="G69" s="40" t="s">
        <v>84</v>
      </c>
      <c r="H69" s="40" t="s">
        <v>85</v>
      </c>
      <c r="I69" s="40" t="s">
        <v>86</v>
      </c>
      <c r="J69" s="40" t="s">
        <v>42</v>
      </c>
      <c r="K69" s="248">
        <v>12</v>
      </c>
      <c r="L69" s="252">
        <v>48</v>
      </c>
      <c r="M69" s="122">
        <v>9.1</v>
      </c>
      <c r="N69" s="122">
        <v>22.8</v>
      </c>
      <c r="O69" s="122">
        <v>5.9</v>
      </c>
      <c r="P69" s="122">
        <v>2.64</v>
      </c>
      <c r="Q69" s="122">
        <v>10.199999999999999</v>
      </c>
      <c r="R69" s="250">
        <v>24.5</v>
      </c>
      <c r="S69" s="250">
        <v>23.7</v>
      </c>
      <c r="T69" s="250">
        <f t="shared" si="25"/>
        <v>3.427447916666666</v>
      </c>
      <c r="U69" s="252">
        <v>13.57</v>
      </c>
      <c r="V69" s="42" t="s">
        <v>43</v>
      </c>
      <c r="W69" s="40" t="s">
        <v>44</v>
      </c>
      <c r="X69" s="312">
        <v>0.2</v>
      </c>
      <c r="Y69" s="248">
        <f t="shared" ref="Y69:Y70" si="55">ROUNDUP(2295/T69,0)*L69</f>
        <v>32160</v>
      </c>
      <c r="Z69" s="248">
        <f t="shared" ref="Z69:Z70" si="56">ROUNDUP(1970/T69,0)*L69</f>
        <v>27600</v>
      </c>
      <c r="AA69" s="248">
        <f t="shared" ref="AA69:AA70" si="57">ROUNDUP(970/T69,0)*L69</f>
        <v>13632</v>
      </c>
    </row>
    <row r="70" spans="1:27" s="49" customFormat="1" ht="53.5" customHeight="1" x14ac:dyDescent="0.15">
      <c r="A70" s="40">
        <v>5330</v>
      </c>
      <c r="B70" s="41" t="s">
        <v>327</v>
      </c>
      <c r="C70" s="366">
        <v>810010994646</v>
      </c>
      <c r="D70" s="233">
        <v>4</v>
      </c>
      <c r="E70" s="264" t="s">
        <v>37</v>
      </c>
      <c r="F70" s="235" t="s">
        <v>328</v>
      </c>
      <c r="G70" s="40" t="s">
        <v>84</v>
      </c>
      <c r="H70" s="40" t="s">
        <v>85</v>
      </c>
      <c r="I70" s="40" t="s">
        <v>86</v>
      </c>
      <c r="J70" s="40" t="s">
        <v>42</v>
      </c>
      <c r="K70" s="248">
        <v>12</v>
      </c>
      <c r="L70" s="252">
        <v>48</v>
      </c>
      <c r="M70" s="122">
        <v>9.1</v>
      </c>
      <c r="N70" s="122">
        <v>17.7</v>
      </c>
      <c r="O70" s="122">
        <v>5.7</v>
      </c>
      <c r="P70" s="122">
        <v>2.46</v>
      </c>
      <c r="Q70" s="122">
        <v>10.199999999999999</v>
      </c>
      <c r="R70" s="250">
        <v>24.5</v>
      </c>
      <c r="S70" s="250">
        <v>18.5</v>
      </c>
      <c r="T70" s="250">
        <f t="shared" si="25"/>
        <v>2.6754340277777775</v>
      </c>
      <c r="U70" s="252">
        <v>11.99</v>
      </c>
      <c r="V70" s="42" t="s">
        <v>43</v>
      </c>
      <c r="W70" s="40" t="s">
        <v>44</v>
      </c>
      <c r="X70" s="312">
        <v>0.2</v>
      </c>
      <c r="Y70" s="248">
        <f t="shared" si="55"/>
        <v>41184</v>
      </c>
      <c r="Z70" s="248">
        <f t="shared" si="56"/>
        <v>35376</v>
      </c>
      <c r="AA70" s="248">
        <f t="shared" si="57"/>
        <v>17424</v>
      </c>
    </row>
    <row r="71" spans="1:27" s="49" customFormat="1" ht="54" customHeight="1" x14ac:dyDescent="0.15">
      <c r="A71" s="248">
        <v>5333</v>
      </c>
      <c r="B71" s="254" t="s">
        <v>329</v>
      </c>
      <c r="C71" s="309">
        <v>810010994721</v>
      </c>
      <c r="D71" s="233">
        <v>4</v>
      </c>
      <c r="E71" s="304" t="s">
        <v>37</v>
      </c>
      <c r="F71" s="235" t="s">
        <v>103</v>
      </c>
      <c r="G71" s="40" t="s">
        <v>47</v>
      </c>
      <c r="H71" s="40" t="s">
        <v>48</v>
      </c>
      <c r="I71" s="40" t="s">
        <v>49</v>
      </c>
      <c r="J71" s="40" t="s">
        <v>42</v>
      </c>
      <c r="K71" s="248">
        <v>12</v>
      </c>
      <c r="L71" s="352">
        <v>48</v>
      </c>
      <c r="M71" s="122">
        <v>9.4499999999999993</v>
      </c>
      <c r="N71" s="122">
        <v>10.63</v>
      </c>
      <c r="O71" s="122">
        <v>6.5</v>
      </c>
      <c r="P71" s="122">
        <v>1.87</v>
      </c>
      <c r="Q71" s="122">
        <v>10.63</v>
      </c>
      <c r="R71" s="122">
        <v>28.35</v>
      </c>
      <c r="S71" s="122">
        <v>11.02</v>
      </c>
      <c r="T71" s="122">
        <f t="shared" ref="T71" si="58">Q71*R71*S71/1728</f>
        <v>1.9218707812500002</v>
      </c>
      <c r="U71" s="252">
        <v>8.6</v>
      </c>
      <c r="V71" s="42" t="s">
        <v>43</v>
      </c>
      <c r="W71" s="40" t="s">
        <v>44</v>
      </c>
      <c r="X71" s="312">
        <v>0.2</v>
      </c>
      <c r="Y71" s="248">
        <f t="shared" ref="Y71" si="59">ROUNDUP(2295/T71,0)*L71</f>
        <v>57360</v>
      </c>
      <c r="Z71" s="248">
        <f t="shared" ref="Z71" si="60">ROUNDUP(1970/T71,0)*L71</f>
        <v>49248</v>
      </c>
      <c r="AA71" s="248">
        <f t="shared" ref="AA71" si="61">ROUNDUP(970/T71,0)*L71</f>
        <v>24240</v>
      </c>
    </row>
    <row r="72" spans="1:27" s="49" customFormat="1" ht="54" customHeight="1" x14ac:dyDescent="0.15">
      <c r="A72" s="248" t="s">
        <v>104</v>
      </c>
      <c r="B72" s="254" t="s">
        <v>105</v>
      </c>
      <c r="C72" s="309" t="s">
        <v>106</v>
      </c>
      <c r="D72" s="233">
        <v>4</v>
      </c>
      <c r="E72" s="304" t="s">
        <v>107</v>
      </c>
      <c r="F72" s="235" t="s">
        <v>108</v>
      </c>
      <c r="G72" s="40">
        <v>3.54</v>
      </c>
      <c r="H72" s="40">
        <v>6.69</v>
      </c>
      <c r="I72" s="40">
        <v>9.06</v>
      </c>
      <c r="J72" s="40" t="s">
        <v>42</v>
      </c>
      <c r="K72" s="248">
        <v>12</v>
      </c>
      <c r="L72" s="352">
        <v>48</v>
      </c>
      <c r="M72" s="122">
        <v>4.5</v>
      </c>
      <c r="N72" s="122">
        <v>9.75</v>
      </c>
      <c r="O72" s="122">
        <v>7.4</v>
      </c>
      <c r="P72" s="122">
        <v>1.52</v>
      </c>
      <c r="Q72" s="122">
        <v>5.4</v>
      </c>
      <c r="R72" s="122">
        <v>20.3</v>
      </c>
      <c r="S72" s="122">
        <v>15.8</v>
      </c>
      <c r="T72" s="122">
        <v>1.0023125000000002</v>
      </c>
      <c r="U72" s="252">
        <v>7.11</v>
      </c>
      <c r="V72" s="42" t="s">
        <v>43</v>
      </c>
      <c r="W72" s="40" t="s">
        <v>44</v>
      </c>
      <c r="X72" s="312">
        <v>0.2</v>
      </c>
      <c r="Y72" s="248">
        <f t="shared" ref="Y72" si="62">ROUNDUP(2295/T72,0)*L72</f>
        <v>109920</v>
      </c>
      <c r="Z72" s="248">
        <f t="shared" ref="Z72" si="63">ROUNDUP(1970/T72,0)*L72</f>
        <v>94368</v>
      </c>
      <c r="AA72" s="248">
        <f t="shared" ref="AA72" si="64">ROUNDUP(970/T72,0)*L72</f>
        <v>46464</v>
      </c>
    </row>
    <row r="73" spans="1:27" s="49" customFormat="1" ht="53.5" customHeight="1" x14ac:dyDescent="0.15">
      <c r="A73" s="248">
        <v>5038</v>
      </c>
      <c r="B73" s="254" t="s">
        <v>330</v>
      </c>
      <c r="C73" s="309" t="s">
        <v>331</v>
      </c>
      <c r="D73" s="255">
        <v>4</v>
      </c>
      <c r="E73" s="304" t="s">
        <v>37</v>
      </c>
      <c r="F73" s="250" t="s">
        <v>236</v>
      </c>
      <c r="G73" s="248" t="s">
        <v>188</v>
      </c>
      <c r="H73" s="248" t="s">
        <v>189</v>
      </c>
      <c r="I73" s="248" t="s">
        <v>86</v>
      </c>
      <c r="J73" s="248" t="s">
        <v>42</v>
      </c>
      <c r="K73" s="248">
        <v>12</v>
      </c>
      <c r="L73" s="252">
        <v>48</v>
      </c>
      <c r="M73" s="250">
        <v>9.25</v>
      </c>
      <c r="N73" s="250">
        <v>9.3000000000000007</v>
      </c>
      <c r="O73" s="250">
        <v>5.8</v>
      </c>
      <c r="P73" s="250">
        <v>1.99</v>
      </c>
      <c r="Q73" s="250">
        <v>10.4</v>
      </c>
      <c r="R73" s="250">
        <v>25</v>
      </c>
      <c r="S73" s="250">
        <v>10.199999999999999</v>
      </c>
      <c r="T73" s="250">
        <f t="shared" ref="T73" si="65">Q73*R73*S73/1728</f>
        <v>1.5347222222222223</v>
      </c>
      <c r="U73" s="252">
        <v>9.01</v>
      </c>
      <c r="V73" s="248" t="s">
        <v>43</v>
      </c>
      <c r="W73" s="248" t="s">
        <v>138</v>
      </c>
      <c r="X73" s="312">
        <v>0.2</v>
      </c>
      <c r="Y73" s="248">
        <f t="shared" si="9"/>
        <v>71808</v>
      </c>
      <c r="Z73" s="252">
        <f t="shared" si="50"/>
        <v>61632</v>
      </c>
      <c r="AA73" s="248">
        <f t="shared" si="11"/>
        <v>30384</v>
      </c>
    </row>
    <row r="74" spans="1:27" s="49" customFormat="1" ht="53.5" customHeight="1" x14ac:dyDescent="0.15">
      <c r="A74" s="248">
        <v>578</v>
      </c>
      <c r="B74" s="254" t="s">
        <v>332</v>
      </c>
      <c r="C74" s="263">
        <v>810010990235</v>
      </c>
      <c r="D74" s="255">
        <v>3.75</v>
      </c>
      <c r="E74" s="304" t="s">
        <v>37</v>
      </c>
      <c r="F74" s="250" t="s">
        <v>333</v>
      </c>
      <c r="G74" s="248" t="s">
        <v>188</v>
      </c>
      <c r="H74" s="248" t="s">
        <v>189</v>
      </c>
      <c r="I74" s="305" t="s">
        <v>86</v>
      </c>
      <c r="J74" s="305" t="s">
        <v>42</v>
      </c>
      <c r="K74" s="248">
        <v>12</v>
      </c>
      <c r="L74" s="252">
        <v>48</v>
      </c>
      <c r="M74" s="250">
        <v>9.5</v>
      </c>
      <c r="N74" s="250">
        <v>15.6</v>
      </c>
      <c r="O74" s="250">
        <v>6.1</v>
      </c>
      <c r="P74" s="250">
        <v>2.11</v>
      </c>
      <c r="Q74" s="250">
        <v>10.4</v>
      </c>
      <c r="R74" s="250">
        <v>25.5</v>
      </c>
      <c r="S74" s="250">
        <v>16.5</v>
      </c>
      <c r="T74" s="250">
        <f t="shared" si="25"/>
        <v>2.5322916666666666</v>
      </c>
      <c r="U74" s="252">
        <v>9.9</v>
      </c>
      <c r="V74" s="252" t="s">
        <v>43</v>
      </c>
      <c r="W74" s="248" t="s">
        <v>44</v>
      </c>
      <c r="X74" s="312">
        <v>0.2</v>
      </c>
      <c r="Y74" s="248">
        <f t="shared" si="9"/>
        <v>43536</v>
      </c>
      <c r="Z74" s="248">
        <f t="shared" si="50"/>
        <v>37344</v>
      </c>
      <c r="AA74" s="248">
        <f t="shared" si="11"/>
        <v>18432</v>
      </c>
    </row>
    <row r="75" spans="1:27" s="49" customFormat="1" ht="53.5" customHeight="1" x14ac:dyDescent="0.15">
      <c r="A75" s="248">
        <v>5026</v>
      </c>
      <c r="B75" s="254" t="s">
        <v>334</v>
      </c>
      <c r="C75" s="309" t="s">
        <v>335</v>
      </c>
      <c r="D75" s="255">
        <v>4</v>
      </c>
      <c r="E75" s="304" t="s">
        <v>37</v>
      </c>
      <c r="F75" s="250" t="s">
        <v>336</v>
      </c>
      <c r="G75" s="248" t="s">
        <v>337</v>
      </c>
      <c r="H75" s="248" t="s">
        <v>338</v>
      </c>
      <c r="I75" s="248" t="s">
        <v>339</v>
      </c>
      <c r="J75" s="248" t="s">
        <v>42</v>
      </c>
      <c r="K75" s="248">
        <v>12</v>
      </c>
      <c r="L75" s="252">
        <v>48</v>
      </c>
      <c r="M75" s="355">
        <v>9.3000000000000007</v>
      </c>
      <c r="N75" s="355">
        <v>9.8000000000000007</v>
      </c>
      <c r="O75" s="355">
        <v>5.9</v>
      </c>
      <c r="P75" s="355">
        <v>2.4900000000000002</v>
      </c>
      <c r="Q75" s="355">
        <v>9.8000000000000007</v>
      </c>
      <c r="R75" s="355">
        <v>24.4</v>
      </c>
      <c r="S75" s="355">
        <v>10.4</v>
      </c>
      <c r="T75" s="250">
        <f>Q75*R75*S75/1728</f>
        <v>1.4391481481481481</v>
      </c>
      <c r="U75" s="355">
        <v>11</v>
      </c>
      <c r="V75" s="248" t="s">
        <v>43</v>
      </c>
      <c r="W75" s="248" t="s">
        <v>138</v>
      </c>
      <c r="X75" s="312">
        <v>0.2</v>
      </c>
      <c r="Y75" s="248">
        <f t="shared" si="9"/>
        <v>76560</v>
      </c>
      <c r="Z75" s="248">
        <f t="shared" si="50"/>
        <v>65712</v>
      </c>
      <c r="AA75" s="248">
        <f t="shared" si="11"/>
        <v>32400</v>
      </c>
    </row>
    <row r="76" spans="1:27" s="49" customFormat="1" ht="53.5" customHeight="1" x14ac:dyDescent="0.15">
      <c r="A76" s="248">
        <v>5317</v>
      </c>
      <c r="B76" s="254" t="s">
        <v>340</v>
      </c>
      <c r="C76" s="263">
        <v>810010994462</v>
      </c>
      <c r="D76" s="255">
        <v>4.25</v>
      </c>
      <c r="E76" s="304" t="s">
        <v>37</v>
      </c>
      <c r="F76" s="235" t="s">
        <v>103</v>
      </c>
      <c r="G76" s="248" t="s">
        <v>84</v>
      </c>
      <c r="H76" s="248" t="s">
        <v>85</v>
      </c>
      <c r="I76" s="248" t="s">
        <v>86</v>
      </c>
      <c r="J76" s="248" t="s">
        <v>42</v>
      </c>
      <c r="K76" s="248">
        <v>12</v>
      </c>
      <c r="L76" s="252">
        <v>48</v>
      </c>
      <c r="M76" s="122">
        <v>9</v>
      </c>
      <c r="N76" s="122">
        <v>20.8</v>
      </c>
      <c r="O76" s="122">
        <v>5.8</v>
      </c>
      <c r="P76" s="122">
        <v>2</v>
      </c>
      <c r="Q76" s="122">
        <v>10.1</v>
      </c>
      <c r="R76" s="250">
        <v>24.3</v>
      </c>
      <c r="S76" s="250">
        <v>21.5</v>
      </c>
      <c r="T76" s="250">
        <f t="shared" ref="T76" si="66">Q76*R76*S76/1728</f>
        <v>3.053671875</v>
      </c>
      <c r="U76" s="252">
        <v>10.63</v>
      </c>
      <c r="V76" s="248" t="s">
        <v>59</v>
      </c>
      <c r="W76" s="248" t="s">
        <v>44</v>
      </c>
      <c r="X76" s="312">
        <v>0.2</v>
      </c>
      <c r="Y76" s="248">
        <f>ROUNDUP(2295/T76,0)*L76</f>
        <v>36096</v>
      </c>
      <c r="Z76" s="248">
        <f t="shared" ref="Z76:Z78" si="67">ROUNDUP(1970/T76,0)*L76</f>
        <v>31008</v>
      </c>
      <c r="AA76" s="248">
        <f t="shared" ref="AA76:AA78" si="68">ROUNDUP(970/T76,0)*L76</f>
        <v>15264</v>
      </c>
    </row>
    <row r="77" spans="1:27" s="49" customFormat="1" ht="53.5" customHeight="1" x14ac:dyDescent="0.2">
      <c r="A77" s="40">
        <v>5337</v>
      </c>
      <c r="B77" s="107" t="s">
        <v>109</v>
      </c>
      <c r="C77" s="372">
        <v>810010995353</v>
      </c>
      <c r="D77" s="121">
        <v>4.75</v>
      </c>
      <c r="E77" s="304" t="s">
        <v>37</v>
      </c>
      <c r="F77" s="353"/>
      <c r="G77" s="40"/>
      <c r="H77" s="40"/>
      <c r="I77" s="40"/>
      <c r="J77" s="269" t="s">
        <v>42</v>
      </c>
      <c r="K77" s="278">
        <v>12</v>
      </c>
      <c r="L77" s="278">
        <v>48</v>
      </c>
      <c r="M77" s="122"/>
      <c r="N77" s="122"/>
      <c r="O77" s="122"/>
      <c r="P77" s="122"/>
      <c r="Q77" s="122"/>
      <c r="R77" s="250"/>
      <c r="S77" s="250"/>
      <c r="T77" s="250"/>
      <c r="U77" s="252"/>
      <c r="V77" s="356" t="s">
        <v>92</v>
      </c>
      <c r="W77" s="248" t="s">
        <v>44</v>
      </c>
      <c r="X77" s="312">
        <v>0.2</v>
      </c>
      <c r="Y77" s="248" t="e">
        <f t="shared" ref="Y77:Y78" si="69">ROUNDUP(2295/T77,0)*L77</f>
        <v>#DIV/0!</v>
      </c>
      <c r="Z77" s="248" t="e">
        <f t="shared" si="67"/>
        <v>#DIV/0!</v>
      </c>
      <c r="AA77" s="248" t="e">
        <f t="shared" si="68"/>
        <v>#DIV/0!</v>
      </c>
    </row>
    <row r="78" spans="1:27" s="49" customFormat="1" ht="53.5" customHeight="1" x14ac:dyDescent="0.15">
      <c r="A78" s="40">
        <v>5338</v>
      </c>
      <c r="B78" s="107" t="s">
        <v>110</v>
      </c>
      <c r="C78" s="303">
        <v>810010995360</v>
      </c>
      <c r="D78" s="233">
        <v>2.5</v>
      </c>
      <c r="E78" s="304" t="s">
        <v>37</v>
      </c>
      <c r="F78" s="235" t="s">
        <v>111</v>
      </c>
      <c r="G78" s="40" t="s">
        <v>90</v>
      </c>
      <c r="H78" s="40" t="s">
        <v>40</v>
      </c>
      <c r="I78" s="40" t="s">
        <v>66</v>
      </c>
      <c r="J78" s="269" t="s">
        <v>42</v>
      </c>
      <c r="K78" s="278">
        <v>12</v>
      </c>
      <c r="L78" s="278">
        <v>48</v>
      </c>
      <c r="M78" s="122">
        <v>9.4</v>
      </c>
      <c r="N78" s="122">
        <v>16.100000000000001</v>
      </c>
      <c r="O78" s="122">
        <v>5.8</v>
      </c>
      <c r="P78" s="122">
        <v>2.4500000000000002</v>
      </c>
      <c r="Q78" s="122">
        <v>10.5</v>
      </c>
      <c r="R78" s="122">
        <v>24</v>
      </c>
      <c r="S78" s="122">
        <v>16.8</v>
      </c>
      <c r="T78" s="250">
        <f>Q78*R78*S78/1728</f>
        <v>2.4500000000000002</v>
      </c>
      <c r="U78" s="252">
        <v>11.3</v>
      </c>
      <c r="V78" s="40" t="s">
        <v>112</v>
      </c>
      <c r="W78" s="40" t="s">
        <v>44</v>
      </c>
      <c r="X78" s="312">
        <v>0.2</v>
      </c>
      <c r="Y78" s="248">
        <f t="shared" si="69"/>
        <v>44976</v>
      </c>
      <c r="Z78" s="248">
        <f t="shared" si="67"/>
        <v>38640</v>
      </c>
      <c r="AA78" s="248">
        <f t="shared" si="68"/>
        <v>19008</v>
      </c>
    </row>
    <row r="79" spans="1:27" s="49" customFormat="1" ht="53.5" customHeight="1" x14ac:dyDescent="0.15">
      <c r="A79" s="248">
        <v>5179</v>
      </c>
      <c r="B79" s="254" t="s">
        <v>341</v>
      </c>
      <c r="C79" s="309">
        <v>810010993311</v>
      </c>
      <c r="D79" s="255">
        <v>2.5</v>
      </c>
      <c r="E79" s="304" t="s">
        <v>37</v>
      </c>
      <c r="F79" s="250" t="s">
        <v>342</v>
      </c>
      <c r="G79" s="248" t="s">
        <v>90</v>
      </c>
      <c r="H79" s="248" t="s">
        <v>218</v>
      </c>
      <c r="I79" s="248" t="s">
        <v>194</v>
      </c>
      <c r="J79" s="248" t="s">
        <v>42</v>
      </c>
      <c r="K79" s="248">
        <v>12</v>
      </c>
      <c r="L79" s="252">
        <v>48</v>
      </c>
      <c r="M79" s="111">
        <v>9.5</v>
      </c>
      <c r="N79" s="111">
        <v>10.8</v>
      </c>
      <c r="O79" s="111">
        <v>7.5</v>
      </c>
      <c r="P79" s="111">
        <v>1.96</v>
      </c>
      <c r="Q79" s="111">
        <v>10.4</v>
      </c>
      <c r="R79" s="111">
        <v>31.2</v>
      </c>
      <c r="S79" s="111">
        <v>11.4</v>
      </c>
      <c r="T79" s="111">
        <f t="shared" ref="T79:T80" si="70">Q79*R79*S79/1728</f>
        <v>2.1406666666666667</v>
      </c>
      <c r="U79" s="355">
        <v>9.06</v>
      </c>
      <c r="V79" s="252" t="s">
        <v>92</v>
      </c>
      <c r="W79" s="248" t="s">
        <v>44</v>
      </c>
      <c r="X79" s="312">
        <v>0.2</v>
      </c>
      <c r="Y79" s="270">
        <f t="shared" ref="Y79:Y80" si="71">ROUNDUP(2295/T79,0)*L79</f>
        <v>51504</v>
      </c>
      <c r="Z79" s="270">
        <f t="shared" ref="Z79:Z80" si="72">ROUNDUP(1970/T79,0)*L79</f>
        <v>44208</v>
      </c>
      <c r="AA79" s="270">
        <f t="shared" ref="AA79:AA80" si="73">ROUNDUP(970/T79,0)*L79</f>
        <v>21792</v>
      </c>
    </row>
    <row r="80" spans="1:27" s="49" customFormat="1" ht="53.5" customHeight="1" x14ac:dyDescent="0.15">
      <c r="A80" s="248">
        <v>5174</v>
      </c>
      <c r="B80" s="254" t="s">
        <v>343</v>
      </c>
      <c r="C80" s="309">
        <v>810010993267</v>
      </c>
      <c r="D80" s="255">
        <v>4</v>
      </c>
      <c r="E80" s="304" t="s">
        <v>37</v>
      </c>
      <c r="F80" s="250" t="s">
        <v>344</v>
      </c>
      <c r="G80" s="248" t="s">
        <v>90</v>
      </c>
      <c r="H80" s="248" t="s">
        <v>198</v>
      </c>
      <c r="I80" s="248" t="s">
        <v>66</v>
      </c>
      <c r="J80" s="248" t="s">
        <v>42</v>
      </c>
      <c r="K80" s="248">
        <v>12</v>
      </c>
      <c r="L80" s="252">
        <v>48</v>
      </c>
      <c r="M80" s="250">
        <v>8.8000000000000007</v>
      </c>
      <c r="N80" s="250">
        <v>10.1</v>
      </c>
      <c r="O80" s="250">
        <v>6</v>
      </c>
      <c r="P80" s="377">
        <v>1.61</v>
      </c>
      <c r="Q80" s="111">
        <v>9.6999999999999993</v>
      </c>
      <c r="R80" s="111">
        <v>24.5</v>
      </c>
      <c r="S80" s="111">
        <v>10.6</v>
      </c>
      <c r="T80" s="377">
        <f t="shared" si="70"/>
        <v>1.4578067129629628</v>
      </c>
      <c r="U80" s="355">
        <v>6.67</v>
      </c>
      <c r="V80" s="252" t="s">
        <v>43</v>
      </c>
      <c r="W80" s="248" t="s">
        <v>44</v>
      </c>
      <c r="X80" s="312">
        <v>0.2</v>
      </c>
      <c r="Y80" s="248">
        <f t="shared" si="71"/>
        <v>75600</v>
      </c>
      <c r="Z80" s="248">
        <f t="shared" si="72"/>
        <v>64896</v>
      </c>
      <c r="AA80" s="248">
        <f t="shared" si="73"/>
        <v>31968</v>
      </c>
    </row>
    <row r="81" spans="1:27" s="49" customFormat="1" ht="53.5" customHeight="1" x14ac:dyDescent="0.15">
      <c r="A81" s="248" t="s">
        <v>345</v>
      </c>
      <c r="B81" s="254" t="s">
        <v>346</v>
      </c>
      <c r="C81" s="309">
        <v>810010993885</v>
      </c>
      <c r="D81" s="255">
        <v>4</v>
      </c>
      <c r="E81" s="304" t="s">
        <v>37</v>
      </c>
      <c r="F81" s="250" t="s">
        <v>344</v>
      </c>
      <c r="G81" s="248" t="s">
        <v>90</v>
      </c>
      <c r="H81" s="248" t="s">
        <v>198</v>
      </c>
      <c r="I81" s="248" t="s">
        <v>66</v>
      </c>
      <c r="J81" s="248" t="s">
        <v>42</v>
      </c>
      <c r="K81" s="248">
        <v>12</v>
      </c>
      <c r="L81" s="252">
        <v>48</v>
      </c>
      <c r="M81" s="250">
        <v>8.8000000000000007</v>
      </c>
      <c r="N81" s="250">
        <v>10.1</v>
      </c>
      <c r="O81" s="250">
        <v>6</v>
      </c>
      <c r="P81" s="377">
        <v>1.61</v>
      </c>
      <c r="Q81" s="111">
        <v>9.6999999999999993</v>
      </c>
      <c r="R81" s="111">
        <v>24.5</v>
      </c>
      <c r="S81" s="111">
        <v>10.6</v>
      </c>
      <c r="T81" s="377">
        <v>1.4578067129629628</v>
      </c>
      <c r="U81" s="355">
        <v>6.67</v>
      </c>
      <c r="V81" s="252" t="s">
        <v>43</v>
      </c>
      <c r="W81" s="248" t="s">
        <v>44</v>
      </c>
      <c r="X81" s="312">
        <v>0.2</v>
      </c>
      <c r="Y81" s="248">
        <v>75600</v>
      </c>
      <c r="Z81" s="248">
        <v>64896</v>
      </c>
      <c r="AA81" s="248">
        <v>31968</v>
      </c>
    </row>
    <row r="82" spans="1:27" s="49" customFormat="1" ht="53.5" customHeight="1" x14ac:dyDescent="0.15">
      <c r="A82" s="40">
        <v>5335</v>
      </c>
      <c r="B82" s="41" t="s">
        <v>113</v>
      </c>
      <c r="C82" s="366">
        <v>810010995148</v>
      </c>
      <c r="D82" s="121">
        <v>3.75</v>
      </c>
      <c r="E82" s="304" t="s">
        <v>37</v>
      </c>
      <c r="F82" s="354" t="s">
        <v>114</v>
      </c>
      <c r="G82" s="40" t="s">
        <v>115</v>
      </c>
      <c r="H82" s="40" t="s">
        <v>116</v>
      </c>
      <c r="I82" s="40" t="s">
        <v>66</v>
      </c>
      <c r="J82" s="269" t="s">
        <v>42</v>
      </c>
      <c r="K82" s="278">
        <v>12</v>
      </c>
      <c r="L82" s="278">
        <v>48</v>
      </c>
      <c r="M82" s="250">
        <v>9</v>
      </c>
      <c r="N82" s="250">
        <v>10.199999999999999</v>
      </c>
      <c r="O82" s="250">
        <v>5.6</v>
      </c>
      <c r="P82" s="250">
        <v>1.63</v>
      </c>
      <c r="Q82" s="250">
        <v>10</v>
      </c>
      <c r="R82" s="250">
        <v>23.3</v>
      </c>
      <c r="S82" s="250">
        <v>10.8</v>
      </c>
      <c r="T82" s="250">
        <f>Q82*R82*S82/1728</f>
        <v>1.45625</v>
      </c>
      <c r="U82" s="250">
        <v>7.5</v>
      </c>
      <c r="V82" s="256" t="s">
        <v>43</v>
      </c>
      <c r="W82" s="248" t="s">
        <v>44</v>
      </c>
      <c r="X82" s="312">
        <v>0.2</v>
      </c>
      <c r="Y82" s="42">
        <f t="shared" ref="Y82:Y83" si="74">ROUNDUP(2295/T82,0)*L82</f>
        <v>75648</v>
      </c>
      <c r="Z82" s="40">
        <f t="shared" ref="Z82:Z83" si="75">ROUNDUP(1970/T82,0)*L82</f>
        <v>64944</v>
      </c>
      <c r="AA82" s="248">
        <f t="shared" ref="AA82:AA83" si="76">ROUNDUP(970/T82,0)*L82</f>
        <v>32016</v>
      </c>
    </row>
    <row r="83" spans="1:27" s="49" customFormat="1" ht="53.5" customHeight="1" x14ac:dyDescent="0.15">
      <c r="A83" s="40">
        <v>5342</v>
      </c>
      <c r="B83" s="41" t="s">
        <v>117</v>
      </c>
      <c r="C83" s="366">
        <v>810010995414</v>
      </c>
      <c r="D83" s="233">
        <v>3.25</v>
      </c>
      <c r="E83" s="304" t="s">
        <v>37</v>
      </c>
      <c r="F83" s="235" t="s">
        <v>118</v>
      </c>
      <c r="G83" s="40" t="s">
        <v>119</v>
      </c>
      <c r="H83" s="40" t="s">
        <v>116</v>
      </c>
      <c r="I83" s="40" t="s">
        <v>49</v>
      </c>
      <c r="J83" s="269" t="s">
        <v>42</v>
      </c>
      <c r="K83" s="278">
        <v>12</v>
      </c>
      <c r="L83" s="278">
        <v>48</v>
      </c>
      <c r="M83" s="122">
        <v>8.9</v>
      </c>
      <c r="N83" s="122">
        <v>10.199999999999999</v>
      </c>
      <c r="O83" s="122">
        <v>5.6</v>
      </c>
      <c r="P83" s="122">
        <v>1.28</v>
      </c>
      <c r="Q83" s="122">
        <v>9.6999999999999993</v>
      </c>
      <c r="R83" s="250">
        <v>23.3</v>
      </c>
      <c r="S83" s="250">
        <v>10.7</v>
      </c>
      <c r="T83" s="250">
        <f>Q83*R83*S83/1728</f>
        <v>1.3994832175925924</v>
      </c>
      <c r="U83" s="252">
        <v>6.11</v>
      </c>
      <c r="V83" s="42" t="s">
        <v>43</v>
      </c>
      <c r="W83" s="40" t="s">
        <v>44</v>
      </c>
      <c r="X83" s="312">
        <v>0.2</v>
      </c>
      <c r="Y83" s="42">
        <f t="shared" si="74"/>
        <v>78720</v>
      </c>
      <c r="Z83" s="40">
        <f t="shared" si="75"/>
        <v>67584</v>
      </c>
      <c r="AA83" s="248">
        <f t="shared" si="76"/>
        <v>33312</v>
      </c>
    </row>
    <row r="84" spans="1:27" s="49" customFormat="1" ht="53.5" customHeight="1" x14ac:dyDescent="0.15">
      <c r="A84" s="248">
        <v>5004</v>
      </c>
      <c r="B84" s="254" t="s">
        <v>347</v>
      </c>
      <c r="C84" s="263" t="s">
        <v>348</v>
      </c>
      <c r="D84" s="255">
        <v>3.25</v>
      </c>
      <c r="E84" s="304" t="s">
        <v>37</v>
      </c>
      <c r="F84" s="252" t="s">
        <v>349</v>
      </c>
      <c r="G84" s="248" t="s">
        <v>188</v>
      </c>
      <c r="H84" s="248" t="s">
        <v>189</v>
      </c>
      <c r="I84" s="248" t="s">
        <v>49</v>
      </c>
      <c r="J84" s="248" t="s">
        <v>42</v>
      </c>
      <c r="K84" s="248">
        <v>12</v>
      </c>
      <c r="L84" s="252">
        <v>48</v>
      </c>
      <c r="M84" s="250">
        <v>9.3000000000000007</v>
      </c>
      <c r="N84" s="250">
        <v>21.3</v>
      </c>
      <c r="O84" s="250">
        <v>5.9</v>
      </c>
      <c r="P84" s="250">
        <v>1.98</v>
      </c>
      <c r="Q84" s="111">
        <v>9.8000000000000007</v>
      </c>
      <c r="R84" s="111">
        <v>24.4</v>
      </c>
      <c r="S84" s="111">
        <v>21.9</v>
      </c>
      <c r="T84" s="250">
        <f t="shared" ref="T84:T93" si="77">Q84*R84*S84/1728</f>
        <v>3.0305138888888887</v>
      </c>
      <c r="U84" s="355">
        <v>9.92</v>
      </c>
      <c r="V84" s="248" t="s">
        <v>43</v>
      </c>
      <c r="W84" s="248" t="s">
        <v>44</v>
      </c>
      <c r="X84" s="312">
        <v>0.2</v>
      </c>
      <c r="Y84" s="248">
        <f t="shared" ref="Y84:Y101" si="78">ROUNDUP(2295/T84,0)*L84</f>
        <v>36384</v>
      </c>
      <c r="Z84" s="248">
        <f t="shared" ref="Z84:Z101" si="79">ROUNDUP(1970/T84,0)*L84</f>
        <v>31248</v>
      </c>
      <c r="AA84" s="248">
        <f t="shared" ref="AA84:AA101" si="80">ROUNDUP(970/T84,0)*L84</f>
        <v>15408</v>
      </c>
    </row>
    <row r="85" spans="1:27" s="49" customFormat="1" ht="53.5" customHeight="1" x14ac:dyDescent="0.15">
      <c r="A85" s="248">
        <v>5037</v>
      </c>
      <c r="B85" s="254" t="s">
        <v>350</v>
      </c>
      <c r="C85" s="309" t="s">
        <v>351</v>
      </c>
      <c r="D85" s="255">
        <v>4</v>
      </c>
      <c r="E85" s="304" t="s">
        <v>37</v>
      </c>
      <c r="F85" s="250" t="s">
        <v>352</v>
      </c>
      <c r="G85" s="248" t="s">
        <v>188</v>
      </c>
      <c r="H85" s="248" t="s">
        <v>189</v>
      </c>
      <c r="I85" s="248" t="s">
        <v>86</v>
      </c>
      <c r="J85" s="248" t="s">
        <v>353</v>
      </c>
      <c r="K85" s="248">
        <v>12</v>
      </c>
      <c r="L85" s="252">
        <v>48</v>
      </c>
      <c r="M85" s="250">
        <v>9.25</v>
      </c>
      <c r="N85" s="250">
        <v>11.5</v>
      </c>
      <c r="O85" s="250">
        <v>6.2</v>
      </c>
      <c r="P85" s="250">
        <v>2.29</v>
      </c>
      <c r="Q85" s="250">
        <v>10</v>
      </c>
      <c r="R85" s="250">
        <v>25</v>
      </c>
      <c r="S85" s="250">
        <v>11.75</v>
      </c>
      <c r="T85" s="250">
        <f t="shared" si="77"/>
        <v>1.6999421296296295</v>
      </c>
      <c r="U85" s="355">
        <v>10.3</v>
      </c>
      <c r="V85" s="248" t="s">
        <v>43</v>
      </c>
      <c r="W85" s="248" t="s">
        <v>138</v>
      </c>
      <c r="X85" s="312">
        <v>0.2</v>
      </c>
      <c r="Y85" s="248">
        <f t="shared" si="78"/>
        <v>64848</v>
      </c>
      <c r="Z85" s="248">
        <f t="shared" si="79"/>
        <v>55632</v>
      </c>
      <c r="AA85" s="248">
        <f t="shared" si="80"/>
        <v>27408</v>
      </c>
    </row>
    <row r="86" spans="1:27" s="49" customFormat="1" ht="53.5" customHeight="1" x14ac:dyDescent="0.15">
      <c r="A86" s="248">
        <v>5036</v>
      </c>
      <c r="B86" s="254" t="s">
        <v>354</v>
      </c>
      <c r="C86" s="263" t="s">
        <v>355</v>
      </c>
      <c r="D86" s="255">
        <v>3.75</v>
      </c>
      <c r="E86" s="304" t="s">
        <v>37</v>
      </c>
      <c r="F86" s="250" t="s">
        <v>356</v>
      </c>
      <c r="G86" s="248" t="s">
        <v>188</v>
      </c>
      <c r="H86" s="248" t="s">
        <v>189</v>
      </c>
      <c r="I86" s="248" t="s">
        <v>86</v>
      </c>
      <c r="J86" s="248" t="s">
        <v>42</v>
      </c>
      <c r="K86" s="248">
        <v>12</v>
      </c>
      <c r="L86" s="252">
        <v>48</v>
      </c>
      <c r="M86" s="368">
        <v>9.25</v>
      </c>
      <c r="N86" s="368">
        <v>10.24</v>
      </c>
      <c r="O86" s="368">
        <v>5.91</v>
      </c>
      <c r="P86" s="368">
        <v>2.2000000000000002</v>
      </c>
      <c r="Q86" s="368">
        <v>10.24</v>
      </c>
      <c r="R86" s="368">
        <v>25.2</v>
      </c>
      <c r="S86" s="368">
        <v>10.83</v>
      </c>
      <c r="T86" s="250">
        <f t="shared" si="77"/>
        <v>1.6172800000000001</v>
      </c>
      <c r="U86" s="355">
        <v>9.68</v>
      </c>
      <c r="V86" s="248" t="s">
        <v>43</v>
      </c>
      <c r="W86" s="248" t="s">
        <v>138</v>
      </c>
      <c r="X86" s="312">
        <v>0.2</v>
      </c>
      <c r="Y86" s="248">
        <f t="shared" si="78"/>
        <v>68160</v>
      </c>
      <c r="Z86" s="248">
        <f t="shared" si="79"/>
        <v>58512</v>
      </c>
      <c r="AA86" s="248">
        <f t="shared" si="80"/>
        <v>28800</v>
      </c>
    </row>
    <row r="87" spans="1:27" s="49" customFormat="1" ht="53.5" customHeight="1" x14ac:dyDescent="0.15">
      <c r="A87" s="40">
        <v>5353</v>
      </c>
      <c r="B87" s="41" t="s">
        <v>120</v>
      </c>
      <c r="C87" s="366">
        <v>810010995605</v>
      </c>
      <c r="D87" s="233">
        <v>3.75</v>
      </c>
      <c r="E87" s="304" t="s">
        <v>37</v>
      </c>
      <c r="F87" s="235"/>
      <c r="G87" s="40"/>
      <c r="H87" s="40"/>
      <c r="I87" s="40"/>
      <c r="J87" s="269" t="s">
        <v>42</v>
      </c>
      <c r="K87" s="278">
        <v>12</v>
      </c>
      <c r="L87" s="278">
        <v>48</v>
      </c>
      <c r="M87" s="122" t="s">
        <v>50</v>
      </c>
      <c r="N87" s="122" t="s">
        <v>51</v>
      </c>
      <c r="O87" s="122" t="s">
        <v>52</v>
      </c>
      <c r="P87" s="122" t="s">
        <v>122</v>
      </c>
      <c r="Q87" s="122" t="s">
        <v>54</v>
      </c>
      <c r="R87" s="250" t="s">
        <v>55</v>
      </c>
      <c r="S87" s="250" t="s">
        <v>56</v>
      </c>
      <c r="T87" s="250" t="s">
        <v>57</v>
      </c>
      <c r="U87" s="252" t="s">
        <v>123</v>
      </c>
      <c r="V87" s="42" t="s">
        <v>43</v>
      </c>
      <c r="W87" s="40" t="s">
        <v>44</v>
      </c>
      <c r="X87" s="312">
        <v>0.2</v>
      </c>
      <c r="Y87" s="110" t="s">
        <v>124</v>
      </c>
      <c r="Z87" s="110" t="s">
        <v>61</v>
      </c>
      <c r="AA87" s="252" t="s">
        <v>62</v>
      </c>
    </row>
    <row r="88" spans="1:27" s="49" customFormat="1" ht="53.5" customHeight="1" x14ac:dyDescent="0.15">
      <c r="A88" s="248">
        <v>5348</v>
      </c>
      <c r="B88" s="254" t="s">
        <v>125</v>
      </c>
      <c r="C88" s="365">
        <v>810010995476</v>
      </c>
      <c r="D88" s="255">
        <v>4</v>
      </c>
      <c r="E88" s="304" t="s">
        <v>37</v>
      </c>
      <c r="F88" s="235"/>
      <c r="G88" s="248"/>
      <c r="H88" s="248"/>
      <c r="I88" s="248"/>
      <c r="J88" s="269" t="s">
        <v>42</v>
      </c>
      <c r="K88" s="278">
        <v>12</v>
      </c>
      <c r="L88" s="278">
        <v>48</v>
      </c>
      <c r="M88" s="320">
        <v>9.4</v>
      </c>
      <c r="N88" s="320">
        <v>9.75</v>
      </c>
      <c r="O88" s="321">
        <v>6.2</v>
      </c>
      <c r="P88" s="321">
        <v>2.0499999999999998</v>
      </c>
      <c r="Q88" s="321">
        <v>10.5</v>
      </c>
      <c r="R88" s="321">
        <v>20.75</v>
      </c>
      <c r="S88" s="321">
        <v>13</v>
      </c>
      <c r="T88" s="320">
        <f>Q88*R88*S88/1728</f>
        <v>1.6391059027777777</v>
      </c>
      <c r="U88" s="325">
        <v>9.59</v>
      </c>
      <c r="V88" s="333" t="s">
        <v>43</v>
      </c>
      <c r="W88" s="248" t="s">
        <v>44</v>
      </c>
      <c r="X88" s="312">
        <v>0.2</v>
      </c>
      <c r="Y88" s="394">
        <f t="shared" ref="Y88" si="81">ROUNDUP(2295/T88,0)*L88</f>
        <v>67248</v>
      </c>
      <c r="Z88" s="395">
        <f t="shared" ref="Z88" si="82">ROUNDUP(1970/T88,0)*L88</f>
        <v>57696</v>
      </c>
      <c r="AA88" s="392">
        <f t="shared" ref="AA88" si="83">ROUNDUP(970/T88,0)*L88</f>
        <v>28416</v>
      </c>
    </row>
    <row r="89" spans="1:27" s="49" customFormat="1" ht="53.5" customHeight="1" x14ac:dyDescent="0.15">
      <c r="A89" s="248">
        <v>5320</v>
      </c>
      <c r="B89" s="254" t="s">
        <v>357</v>
      </c>
      <c r="C89" s="263">
        <v>810010994493</v>
      </c>
      <c r="D89" s="255">
        <v>4</v>
      </c>
      <c r="E89" s="304" t="s">
        <v>37</v>
      </c>
      <c r="F89" s="235" t="s">
        <v>358</v>
      </c>
      <c r="G89" s="248" t="s">
        <v>84</v>
      </c>
      <c r="H89" s="248" t="s">
        <v>85</v>
      </c>
      <c r="I89" s="248" t="s">
        <v>86</v>
      </c>
      <c r="J89" s="248" t="s">
        <v>42</v>
      </c>
      <c r="K89" s="248">
        <v>12</v>
      </c>
      <c r="L89" s="252">
        <v>48</v>
      </c>
      <c r="M89" s="122">
        <v>9.5</v>
      </c>
      <c r="N89" s="122">
        <v>19.5</v>
      </c>
      <c r="O89" s="122">
        <v>6</v>
      </c>
      <c r="P89" s="122">
        <v>1.8</v>
      </c>
      <c r="Q89" s="122">
        <v>10.5</v>
      </c>
      <c r="R89" s="250">
        <v>25.2</v>
      </c>
      <c r="S89" s="250">
        <v>20</v>
      </c>
      <c r="T89" s="250">
        <f t="shared" si="77"/>
        <v>3.0624999999999996</v>
      </c>
      <c r="U89" s="355">
        <v>9.5</v>
      </c>
      <c r="V89" s="42" t="s">
        <v>59</v>
      </c>
      <c r="W89" s="248" t="s">
        <v>44</v>
      </c>
      <c r="X89" s="312">
        <v>0.2</v>
      </c>
      <c r="Y89" s="248">
        <f t="shared" ref="Y89" si="84">ROUNDUP(2295/T89,0)*L89</f>
        <v>36000</v>
      </c>
      <c r="Z89" s="248">
        <f t="shared" ref="Z89" si="85">ROUNDUP(1970/T89,0)*L89</f>
        <v>30912</v>
      </c>
      <c r="AA89" s="248">
        <f t="shared" ref="AA89" si="86">ROUNDUP(970/T89,0)*L89</f>
        <v>15216</v>
      </c>
    </row>
    <row r="90" spans="1:27" s="49" customFormat="1" ht="53.5" customHeight="1" x14ac:dyDescent="0.15">
      <c r="A90" s="248">
        <v>5323</v>
      </c>
      <c r="B90" s="254" t="s">
        <v>359</v>
      </c>
      <c r="C90" s="263">
        <v>810010994523</v>
      </c>
      <c r="D90" s="255">
        <v>3.25</v>
      </c>
      <c r="E90" s="304" t="s">
        <v>37</v>
      </c>
      <c r="F90" s="235" t="s">
        <v>360</v>
      </c>
      <c r="G90" s="248" t="s">
        <v>84</v>
      </c>
      <c r="H90" s="248" t="s">
        <v>85</v>
      </c>
      <c r="I90" s="248" t="s">
        <v>86</v>
      </c>
      <c r="J90" s="248" t="s">
        <v>42</v>
      </c>
      <c r="K90" s="248">
        <v>12</v>
      </c>
      <c r="L90" s="252">
        <v>48</v>
      </c>
      <c r="M90" s="122">
        <v>9.1</v>
      </c>
      <c r="N90" s="122">
        <v>19.2</v>
      </c>
      <c r="O90" s="122">
        <v>5.7</v>
      </c>
      <c r="P90" s="122">
        <v>2.71</v>
      </c>
      <c r="Q90" s="122">
        <v>10.199999999999999</v>
      </c>
      <c r="R90" s="250">
        <v>24.5</v>
      </c>
      <c r="S90" s="250">
        <v>19.8</v>
      </c>
      <c r="T90" s="250">
        <f t="shared" si="77"/>
        <v>2.8634374999999999</v>
      </c>
      <c r="U90" s="252">
        <v>13.07</v>
      </c>
      <c r="V90" s="42" t="s">
        <v>59</v>
      </c>
      <c r="W90" s="40" t="s">
        <v>44</v>
      </c>
      <c r="X90" s="312">
        <v>0.2</v>
      </c>
      <c r="Y90" s="248">
        <f t="shared" ref="Y90" si="87">ROUNDUP(2295/T90,0)*L90</f>
        <v>38496</v>
      </c>
      <c r="Z90" s="248">
        <f t="shared" ref="Z90" si="88">ROUNDUP(1970/T90,0)*L90</f>
        <v>33024</v>
      </c>
      <c r="AA90" s="248">
        <f t="shared" ref="AA90" si="89">ROUNDUP(970/T90,0)*L90</f>
        <v>16272</v>
      </c>
    </row>
    <row r="91" spans="1:27" s="49" customFormat="1" ht="53.5" customHeight="1" x14ac:dyDescent="0.15">
      <c r="A91" s="40">
        <v>5322</v>
      </c>
      <c r="B91" s="41" t="s">
        <v>361</v>
      </c>
      <c r="C91" s="366">
        <v>810010994516</v>
      </c>
      <c r="D91" s="255">
        <v>4</v>
      </c>
      <c r="E91" s="264" t="s">
        <v>37</v>
      </c>
      <c r="F91" s="235" t="s">
        <v>362</v>
      </c>
      <c r="G91" s="40" t="s">
        <v>84</v>
      </c>
      <c r="H91" s="40" t="s">
        <v>85</v>
      </c>
      <c r="I91" s="40" t="s">
        <v>86</v>
      </c>
      <c r="J91" s="40" t="s">
        <v>42</v>
      </c>
      <c r="K91" s="248">
        <v>12</v>
      </c>
      <c r="L91" s="252">
        <v>48</v>
      </c>
      <c r="M91" s="250">
        <v>9.1999999999999993</v>
      </c>
      <c r="N91" s="250">
        <v>15.6</v>
      </c>
      <c r="O91" s="250">
        <v>7.3</v>
      </c>
      <c r="P91" s="250">
        <v>2</v>
      </c>
      <c r="Q91" s="250">
        <v>10.3</v>
      </c>
      <c r="R91" s="250">
        <v>30.2</v>
      </c>
      <c r="S91" s="250">
        <v>16.2</v>
      </c>
      <c r="T91" s="250">
        <f t="shared" ref="T91" si="90">Q91*R91*S91/1728</f>
        <v>2.9161874999999999</v>
      </c>
      <c r="U91" s="252">
        <v>10.23</v>
      </c>
      <c r="V91" s="248" t="s">
        <v>43</v>
      </c>
      <c r="W91" s="248" t="s">
        <v>44</v>
      </c>
      <c r="X91" s="312">
        <v>0.2</v>
      </c>
      <c r="Y91" s="248">
        <f t="shared" ref="Y91" si="91">ROUNDUP(2295/T91,0)*L91</f>
        <v>37776</v>
      </c>
      <c r="Z91" s="248">
        <f t="shared" ref="Z91" si="92">ROUNDUP(1970/T91,0)*L91</f>
        <v>32448</v>
      </c>
      <c r="AA91" s="248">
        <f t="shared" ref="AA91" si="93">ROUNDUP(970/T91,0)*L91</f>
        <v>15984</v>
      </c>
    </row>
    <row r="92" spans="1:27" s="49" customFormat="1" ht="53.5" customHeight="1" x14ac:dyDescent="0.15">
      <c r="A92" s="248">
        <v>5321</v>
      </c>
      <c r="B92" s="254" t="s">
        <v>363</v>
      </c>
      <c r="C92" s="263">
        <v>810010994509</v>
      </c>
      <c r="D92" s="255">
        <v>4</v>
      </c>
      <c r="E92" s="304" t="s">
        <v>37</v>
      </c>
      <c r="F92" s="235" t="s">
        <v>364</v>
      </c>
      <c r="G92" s="248" t="s">
        <v>84</v>
      </c>
      <c r="H92" s="248" t="s">
        <v>85</v>
      </c>
      <c r="I92" s="248" t="s">
        <v>86</v>
      </c>
      <c r="J92" s="248" t="s">
        <v>42</v>
      </c>
      <c r="K92" s="248">
        <v>12</v>
      </c>
      <c r="L92" s="252">
        <v>48</v>
      </c>
      <c r="M92" s="122">
        <v>9.5</v>
      </c>
      <c r="N92" s="122">
        <v>16.75</v>
      </c>
      <c r="O92" s="122">
        <v>6.25</v>
      </c>
      <c r="P92" s="122">
        <v>3.75</v>
      </c>
      <c r="Q92" s="122">
        <v>10.5</v>
      </c>
      <c r="R92" s="250">
        <v>25.75</v>
      </c>
      <c r="S92" s="250">
        <v>18.5</v>
      </c>
      <c r="T92" s="250">
        <f>Q92*R92*S92/1728</f>
        <v>2.8946397569444446</v>
      </c>
      <c r="U92" s="252">
        <v>16.54</v>
      </c>
      <c r="V92" s="42" t="s">
        <v>43</v>
      </c>
      <c r="W92" s="248" t="s">
        <v>138</v>
      </c>
      <c r="X92" s="312">
        <v>0.2</v>
      </c>
      <c r="Y92" s="248">
        <f t="shared" ref="Y92" si="94">ROUNDUP(2295/T92,0)*L92</f>
        <v>38064</v>
      </c>
      <c r="Z92" s="248">
        <f t="shared" ref="Z92" si="95">ROUNDUP(1970/T92,0)*L92</f>
        <v>32688</v>
      </c>
      <c r="AA92" s="248">
        <f t="shared" ref="AA92" si="96">ROUNDUP(970/T92,0)*L92</f>
        <v>16128</v>
      </c>
    </row>
    <row r="93" spans="1:27" s="49" customFormat="1" ht="53.5" customHeight="1" x14ac:dyDescent="0.15">
      <c r="A93" s="248">
        <v>5008</v>
      </c>
      <c r="B93" s="254" t="s">
        <v>365</v>
      </c>
      <c r="C93" s="309">
        <v>810010990709</v>
      </c>
      <c r="D93" s="255">
        <v>3.25</v>
      </c>
      <c r="E93" s="304" t="s">
        <v>37</v>
      </c>
      <c r="F93" s="250" t="s">
        <v>366</v>
      </c>
      <c r="G93" s="248" t="s">
        <v>337</v>
      </c>
      <c r="H93" s="248" t="s">
        <v>338</v>
      </c>
      <c r="I93" s="248" t="s">
        <v>339</v>
      </c>
      <c r="J93" s="248" t="s">
        <v>42</v>
      </c>
      <c r="K93" s="248">
        <v>12</v>
      </c>
      <c r="L93" s="252">
        <v>48</v>
      </c>
      <c r="M93" s="355">
        <v>9.25</v>
      </c>
      <c r="N93" s="355">
        <v>11.4</v>
      </c>
      <c r="O93" s="355">
        <v>6</v>
      </c>
      <c r="P93" s="355">
        <v>2.06</v>
      </c>
      <c r="Q93" s="355">
        <v>10.029999999999999</v>
      </c>
      <c r="R93" s="355">
        <v>23.4</v>
      </c>
      <c r="S93" s="355">
        <v>12.7</v>
      </c>
      <c r="T93" s="250">
        <f t="shared" si="77"/>
        <v>1.7249510416666665</v>
      </c>
      <c r="U93" s="355">
        <v>9.7799999999999994</v>
      </c>
      <c r="V93" s="270" t="s">
        <v>43</v>
      </c>
      <c r="W93" s="248" t="s">
        <v>44</v>
      </c>
      <c r="X93" s="312">
        <v>0.2</v>
      </c>
      <c r="Y93" s="248">
        <f t="shared" si="78"/>
        <v>63888</v>
      </c>
      <c r="Z93" s="248">
        <f t="shared" si="79"/>
        <v>54864</v>
      </c>
      <c r="AA93" s="248">
        <f t="shared" si="80"/>
        <v>27024</v>
      </c>
    </row>
    <row r="94" spans="1:27" s="49" customFormat="1" ht="53.5" customHeight="1" x14ac:dyDescent="0.15">
      <c r="A94" s="248">
        <v>5021</v>
      </c>
      <c r="B94" s="254" t="s">
        <v>367</v>
      </c>
      <c r="C94" s="263" t="s">
        <v>368</v>
      </c>
      <c r="D94" s="255">
        <v>3.15</v>
      </c>
      <c r="E94" s="396"/>
      <c r="F94" s="252" t="s">
        <v>369</v>
      </c>
      <c r="G94" s="248" t="s">
        <v>188</v>
      </c>
      <c r="H94" s="248" t="s">
        <v>189</v>
      </c>
      <c r="I94" s="248" t="s">
        <v>370</v>
      </c>
      <c r="J94" s="248" t="s">
        <v>42</v>
      </c>
      <c r="K94" s="248">
        <v>12</v>
      </c>
      <c r="L94" s="252">
        <v>48</v>
      </c>
      <c r="M94" s="247">
        <v>9.4499999999999993</v>
      </c>
      <c r="N94" s="247">
        <v>13.5</v>
      </c>
      <c r="O94" s="247">
        <v>5.91</v>
      </c>
      <c r="P94" s="247">
        <v>2.2000000000000002</v>
      </c>
      <c r="Q94" s="247">
        <v>9.84</v>
      </c>
      <c r="R94" s="247">
        <v>24.4</v>
      </c>
      <c r="S94" s="247">
        <v>13.98</v>
      </c>
      <c r="T94" s="250">
        <f t="shared" ref="T94" si="97">Q94*R94*S94/1728</f>
        <v>1.9424433333333331</v>
      </c>
      <c r="U94" s="257">
        <v>10.11</v>
      </c>
      <c r="V94" s="248" t="s">
        <v>43</v>
      </c>
      <c r="W94" s="248" t="s">
        <v>138</v>
      </c>
      <c r="X94" s="312" t="s">
        <v>42</v>
      </c>
      <c r="Y94" s="248">
        <f t="shared" si="78"/>
        <v>56736</v>
      </c>
      <c r="Z94" s="248">
        <f t="shared" si="79"/>
        <v>48720</v>
      </c>
      <c r="AA94" s="248">
        <f t="shared" si="80"/>
        <v>24000</v>
      </c>
    </row>
    <row r="95" spans="1:27" s="49" customFormat="1" ht="53.5" customHeight="1" x14ac:dyDescent="0.15">
      <c r="A95" s="248">
        <v>5167</v>
      </c>
      <c r="B95" s="254" t="s">
        <v>371</v>
      </c>
      <c r="C95" s="263">
        <v>810010991256</v>
      </c>
      <c r="D95" s="255">
        <v>3.25</v>
      </c>
      <c r="E95" s="304" t="s">
        <v>37</v>
      </c>
      <c r="F95" s="252" t="s">
        <v>372</v>
      </c>
      <c r="G95" s="248" t="s">
        <v>373</v>
      </c>
      <c r="H95" s="248" t="s">
        <v>198</v>
      </c>
      <c r="I95" s="248" t="s">
        <v>49</v>
      </c>
      <c r="J95" s="248" t="s">
        <v>42</v>
      </c>
      <c r="K95" s="248">
        <v>12</v>
      </c>
      <c r="L95" s="252">
        <v>48</v>
      </c>
      <c r="M95" s="355">
        <v>9</v>
      </c>
      <c r="N95" s="355">
        <v>10.199999999999999</v>
      </c>
      <c r="O95" s="355">
        <v>5.8</v>
      </c>
      <c r="P95" s="355">
        <v>1.98</v>
      </c>
      <c r="Q95" s="355">
        <v>9.6</v>
      </c>
      <c r="R95" s="355">
        <v>21.1</v>
      </c>
      <c r="S95" s="355">
        <v>12</v>
      </c>
      <c r="T95" s="250">
        <f>Q95*R95*S95/1728</f>
        <v>1.4066666666666667</v>
      </c>
      <c r="U95" s="355">
        <v>9.15</v>
      </c>
      <c r="V95" s="269" t="s">
        <v>43</v>
      </c>
      <c r="W95" s="248" t="s">
        <v>256</v>
      </c>
      <c r="X95" s="312">
        <v>0.2</v>
      </c>
      <c r="Y95" s="248">
        <f t="shared" si="78"/>
        <v>78336</v>
      </c>
      <c r="Z95" s="248">
        <f t="shared" si="79"/>
        <v>67248</v>
      </c>
      <c r="AA95" s="248">
        <f t="shared" si="80"/>
        <v>33120</v>
      </c>
    </row>
    <row r="96" spans="1:27" ht="54.5" customHeight="1" x14ac:dyDescent="0.15">
      <c r="A96" s="248">
        <v>513</v>
      </c>
      <c r="B96" s="254" t="s">
        <v>374</v>
      </c>
      <c r="C96" s="246" t="s">
        <v>375</v>
      </c>
      <c r="D96" s="255">
        <v>3.75</v>
      </c>
      <c r="E96" s="306" t="s">
        <v>37</v>
      </c>
      <c r="F96" s="250" t="s">
        <v>376</v>
      </c>
      <c r="G96" s="248" t="s">
        <v>84</v>
      </c>
      <c r="H96" s="248" t="s">
        <v>85</v>
      </c>
      <c r="I96" s="248" t="s">
        <v>377</v>
      </c>
      <c r="J96" s="248" t="s">
        <v>42</v>
      </c>
      <c r="K96" s="248">
        <v>12</v>
      </c>
      <c r="L96" s="252">
        <v>48</v>
      </c>
      <c r="M96" s="250">
        <v>10</v>
      </c>
      <c r="N96" s="250">
        <v>17</v>
      </c>
      <c r="O96" s="250">
        <v>6.1</v>
      </c>
      <c r="P96" s="250">
        <v>2.2400000000000002</v>
      </c>
      <c r="Q96" s="250">
        <v>10.8</v>
      </c>
      <c r="R96" s="250">
        <v>25.2</v>
      </c>
      <c r="S96" s="250">
        <v>17.899999999999999</v>
      </c>
      <c r="T96" s="250">
        <f>Q96*R96*S96/1728</f>
        <v>2.8192499999999998</v>
      </c>
      <c r="U96" s="248">
        <v>10.74</v>
      </c>
      <c r="V96" s="248" t="s">
        <v>43</v>
      </c>
      <c r="W96" s="248" t="s">
        <v>44</v>
      </c>
      <c r="X96" s="312">
        <v>0.2</v>
      </c>
      <c r="Y96" s="309">
        <f>ROUNDUP(2295/T96,0)*L96</f>
        <v>39120</v>
      </c>
      <c r="Z96" s="309">
        <f>ROUNDUP(1970/T96,0)*L96</f>
        <v>33552</v>
      </c>
      <c r="AA96" s="248">
        <f>ROUNDUP(970/T96,0)*L96</f>
        <v>16560</v>
      </c>
    </row>
    <row r="97" spans="1:27" ht="54.5" customHeight="1" x14ac:dyDescent="0.15">
      <c r="A97" s="248">
        <v>5306</v>
      </c>
      <c r="B97" s="254" t="s">
        <v>378</v>
      </c>
      <c r="C97" s="309">
        <v>810010994035</v>
      </c>
      <c r="D97" s="255">
        <v>3.75</v>
      </c>
      <c r="E97" s="306" t="s">
        <v>37</v>
      </c>
      <c r="F97" s="250" t="s">
        <v>376</v>
      </c>
      <c r="G97" s="248" t="s">
        <v>84</v>
      </c>
      <c r="H97" s="248" t="s">
        <v>85</v>
      </c>
      <c r="I97" s="248" t="s">
        <v>377</v>
      </c>
      <c r="J97" s="248" t="s">
        <v>42</v>
      </c>
      <c r="K97" s="248">
        <v>12</v>
      </c>
      <c r="L97" s="252">
        <v>48</v>
      </c>
      <c r="M97" s="111">
        <v>10.1</v>
      </c>
      <c r="N97" s="111">
        <v>17.2</v>
      </c>
      <c r="O97" s="111">
        <v>6</v>
      </c>
      <c r="P97" s="110">
        <v>2.38</v>
      </c>
      <c r="Q97" s="110">
        <v>11</v>
      </c>
      <c r="R97" s="110">
        <v>25.2</v>
      </c>
      <c r="S97" s="110">
        <v>17.75</v>
      </c>
      <c r="T97" s="250">
        <f>Q97*R97*S97/1728</f>
        <v>2.8473958333333336</v>
      </c>
      <c r="U97" s="110">
        <v>11.53</v>
      </c>
      <c r="V97" s="248" t="s">
        <v>43</v>
      </c>
      <c r="W97" s="248" t="s">
        <v>44</v>
      </c>
      <c r="X97" s="312">
        <v>0.2</v>
      </c>
      <c r="Y97" s="309">
        <f t="shared" si="78"/>
        <v>38688</v>
      </c>
      <c r="Z97" s="309">
        <f t="shared" si="79"/>
        <v>33216</v>
      </c>
      <c r="AA97" s="248">
        <f t="shared" si="80"/>
        <v>16368</v>
      </c>
    </row>
    <row r="98" spans="1:27" ht="54.5" customHeight="1" x14ac:dyDescent="0.15">
      <c r="A98" s="269">
        <v>5341</v>
      </c>
      <c r="B98" s="279" t="s">
        <v>126</v>
      </c>
      <c r="C98" s="263">
        <v>810010995407</v>
      </c>
      <c r="D98" s="268">
        <v>10</v>
      </c>
      <c r="E98" s="306" t="s">
        <v>37</v>
      </c>
      <c r="F98" s="235"/>
      <c r="G98" s="266"/>
      <c r="H98" s="266"/>
      <c r="I98" s="266"/>
      <c r="J98" s="266"/>
      <c r="K98" s="278">
        <v>12</v>
      </c>
      <c r="L98" s="278">
        <v>48</v>
      </c>
      <c r="M98" s="270"/>
      <c r="N98" s="270"/>
      <c r="O98" s="247"/>
      <c r="P98" s="247"/>
      <c r="Q98" s="247"/>
      <c r="R98" s="237"/>
      <c r="S98" s="237"/>
      <c r="T98" s="111"/>
      <c r="U98" s="237"/>
      <c r="V98" s="275"/>
      <c r="W98" s="248" t="s">
        <v>77</v>
      </c>
      <c r="X98" s="312">
        <v>0.2</v>
      </c>
      <c r="Y98" s="309" t="e">
        <f t="shared" ref="Y98" si="98">ROUNDUP(2295/T98,0)*L98</f>
        <v>#DIV/0!</v>
      </c>
      <c r="Z98" s="309" t="e">
        <f t="shared" ref="Z98" si="99">ROUNDUP(1970/T98,0)*L98</f>
        <v>#DIV/0!</v>
      </c>
      <c r="AA98" s="248" t="e">
        <f t="shared" ref="AA98" si="100">ROUNDUP(970/T98,0)*L98</f>
        <v>#DIV/0!</v>
      </c>
    </row>
    <row r="99" spans="1:27" s="49" customFormat="1" ht="53.5" customHeight="1" x14ac:dyDescent="0.15">
      <c r="A99" s="248">
        <v>5089</v>
      </c>
      <c r="B99" s="254" t="s">
        <v>379</v>
      </c>
      <c r="C99" s="246" t="s">
        <v>380</v>
      </c>
      <c r="D99" s="255">
        <v>3.75</v>
      </c>
      <c r="E99" s="304" t="s">
        <v>37</v>
      </c>
      <c r="F99" s="250" t="s">
        <v>381</v>
      </c>
      <c r="G99" s="248" t="s">
        <v>182</v>
      </c>
      <c r="H99" s="248" t="s">
        <v>382</v>
      </c>
      <c r="I99" s="248" t="s">
        <v>383</v>
      </c>
      <c r="J99" s="248" t="s">
        <v>42</v>
      </c>
      <c r="K99" s="248">
        <v>12</v>
      </c>
      <c r="L99" s="252">
        <v>48</v>
      </c>
      <c r="M99" s="368">
        <v>9.25</v>
      </c>
      <c r="N99" s="368">
        <v>10.24</v>
      </c>
      <c r="O99" s="368">
        <v>5.91</v>
      </c>
      <c r="P99" s="368">
        <v>1.63</v>
      </c>
      <c r="Q99" s="368">
        <v>10.24</v>
      </c>
      <c r="R99" s="368">
        <v>25.2</v>
      </c>
      <c r="S99" s="368">
        <v>10.83</v>
      </c>
      <c r="T99" s="250">
        <f>Q99*R99*S99/1728</f>
        <v>1.6172800000000001</v>
      </c>
      <c r="U99" s="369">
        <v>7.35</v>
      </c>
      <c r="V99" s="248" t="s">
        <v>43</v>
      </c>
      <c r="W99" s="248" t="s">
        <v>44</v>
      </c>
      <c r="X99" s="312">
        <v>0.2</v>
      </c>
      <c r="Y99" s="309">
        <f t="shared" si="78"/>
        <v>68160</v>
      </c>
      <c r="Z99" s="309">
        <f t="shared" si="79"/>
        <v>58512</v>
      </c>
      <c r="AA99" s="248">
        <f t="shared" si="80"/>
        <v>28800</v>
      </c>
    </row>
    <row r="100" spans="1:27" s="49" customFormat="1" ht="53.5" customHeight="1" x14ac:dyDescent="0.15">
      <c r="A100" s="248">
        <v>5171</v>
      </c>
      <c r="B100" s="254" t="s">
        <v>384</v>
      </c>
      <c r="C100" s="263">
        <v>810010990303</v>
      </c>
      <c r="D100" s="255">
        <v>3.75</v>
      </c>
      <c r="E100" s="304" t="s">
        <v>37</v>
      </c>
      <c r="F100" s="252" t="s">
        <v>385</v>
      </c>
      <c r="G100" s="248" t="s">
        <v>276</v>
      </c>
      <c r="H100" s="248" t="s">
        <v>277</v>
      </c>
      <c r="I100" s="248" t="s">
        <v>386</v>
      </c>
      <c r="J100" s="248" t="s">
        <v>42</v>
      </c>
      <c r="K100" s="248">
        <v>12</v>
      </c>
      <c r="L100" s="252">
        <v>48</v>
      </c>
      <c r="M100" s="111">
        <v>9.5</v>
      </c>
      <c r="N100" s="111">
        <v>11.25</v>
      </c>
      <c r="O100" s="111">
        <v>6</v>
      </c>
      <c r="P100" s="111">
        <v>1.5</v>
      </c>
      <c r="Q100" s="111">
        <v>10.25</v>
      </c>
      <c r="R100" s="111">
        <v>25.25</v>
      </c>
      <c r="S100" s="111">
        <v>12.13</v>
      </c>
      <c r="T100" s="250">
        <f t="shared" ref="T100" si="101">Q100*R100*S100/1728</f>
        <v>1.8167798755787037</v>
      </c>
      <c r="U100" s="111">
        <v>7.2</v>
      </c>
      <c r="V100" s="248" t="s">
        <v>43</v>
      </c>
      <c r="W100" s="248" t="s">
        <v>44</v>
      </c>
      <c r="X100" s="312">
        <v>0.2</v>
      </c>
      <c r="Y100" s="252">
        <f t="shared" si="78"/>
        <v>60672</v>
      </c>
      <c r="Z100" s="252">
        <f t="shared" si="79"/>
        <v>52080</v>
      </c>
      <c r="AA100" s="252">
        <f t="shared" si="80"/>
        <v>25632</v>
      </c>
    </row>
    <row r="101" spans="1:27" s="49" customFormat="1" ht="53.5" customHeight="1" x14ac:dyDescent="0.15">
      <c r="A101" s="248">
        <v>5304</v>
      </c>
      <c r="B101" s="254" t="s">
        <v>387</v>
      </c>
      <c r="C101" s="263">
        <v>810010994011</v>
      </c>
      <c r="D101" s="233">
        <v>4</v>
      </c>
      <c r="E101" s="264" t="s">
        <v>37</v>
      </c>
      <c r="F101" s="252" t="s">
        <v>388</v>
      </c>
      <c r="G101" s="248" t="s">
        <v>115</v>
      </c>
      <c r="H101" s="248" t="s">
        <v>48</v>
      </c>
      <c r="I101" s="248" t="s">
        <v>66</v>
      </c>
      <c r="J101" s="248" t="s">
        <v>42</v>
      </c>
      <c r="K101" s="248">
        <v>12</v>
      </c>
      <c r="L101" s="252">
        <v>48</v>
      </c>
      <c r="M101" s="111">
        <v>8.9</v>
      </c>
      <c r="N101" s="111">
        <v>11.8</v>
      </c>
      <c r="O101" s="111">
        <v>6</v>
      </c>
      <c r="P101" s="111">
        <v>1.52</v>
      </c>
      <c r="Q101" s="111">
        <v>9.8000000000000007</v>
      </c>
      <c r="R101" s="111">
        <v>24.7</v>
      </c>
      <c r="S101" s="111">
        <v>12.6</v>
      </c>
      <c r="T101" s="250">
        <f>Q101*R101*S101/1728</f>
        <v>1.7650208333333335</v>
      </c>
      <c r="U101" s="111">
        <v>7.26</v>
      </c>
      <c r="V101" s="269" t="s">
        <v>43</v>
      </c>
      <c r="W101" s="248" t="s">
        <v>44</v>
      </c>
      <c r="X101" s="312">
        <v>0.2</v>
      </c>
      <c r="Y101" s="252">
        <f t="shared" si="78"/>
        <v>62448</v>
      </c>
      <c r="Z101" s="252">
        <f t="shared" si="79"/>
        <v>53616</v>
      </c>
      <c r="AA101" s="252">
        <f t="shared" si="80"/>
        <v>26400</v>
      </c>
    </row>
    <row r="102" spans="1:27" s="49" customFormat="1" ht="53.5" customHeight="1" x14ac:dyDescent="0.15">
      <c r="A102" s="248">
        <v>540</v>
      </c>
      <c r="B102" s="254" t="s">
        <v>389</v>
      </c>
      <c r="C102" s="309">
        <v>854941007037</v>
      </c>
      <c r="D102" s="255">
        <v>4</v>
      </c>
      <c r="E102" s="304" t="s">
        <v>37</v>
      </c>
      <c r="F102" s="250" t="s">
        <v>390</v>
      </c>
      <c r="G102" s="248" t="s">
        <v>188</v>
      </c>
      <c r="H102" s="248" t="s">
        <v>189</v>
      </c>
      <c r="I102" s="248" t="s">
        <v>391</v>
      </c>
      <c r="J102" s="248" t="s">
        <v>42</v>
      </c>
      <c r="K102" s="248">
        <v>12</v>
      </c>
      <c r="L102" s="252">
        <v>48</v>
      </c>
      <c r="M102" s="250">
        <v>9.4</v>
      </c>
      <c r="N102" s="250">
        <v>13</v>
      </c>
      <c r="O102" s="250">
        <v>6.1</v>
      </c>
      <c r="P102" s="250">
        <v>2.0699999999999998</v>
      </c>
      <c r="Q102" s="250">
        <v>10.7</v>
      </c>
      <c r="R102" s="250">
        <v>25.5</v>
      </c>
      <c r="S102" s="250">
        <v>13.6</v>
      </c>
      <c r="T102" s="250">
        <f t="shared" ref="T102:T119" si="102">Q102*R102*S102/1728</f>
        <v>2.1474305555555553</v>
      </c>
      <c r="U102" s="252">
        <v>9.5500000000000007</v>
      </c>
      <c r="V102" s="252" t="s">
        <v>59</v>
      </c>
      <c r="W102" s="248" t="s">
        <v>44</v>
      </c>
      <c r="X102" s="312">
        <v>0.2</v>
      </c>
      <c r="Y102" s="248">
        <f t="shared" ref="Y102:Y110" si="103">ROUNDUP(2295/T102,0)*L102</f>
        <v>51312</v>
      </c>
      <c r="Z102" s="248">
        <f t="shared" ref="Z102:Z122" si="104">ROUNDUP(1970/T102,0)*L102</f>
        <v>44064</v>
      </c>
      <c r="AA102" s="248">
        <f t="shared" ref="AA102:AA122" si="105">ROUNDUP(970/T102,0)*L102</f>
        <v>21696</v>
      </c>
    </row>
    <row r="103" spans="1:27" s="49" customFormat="1" ht="53.5" customHeight="1" x14ac:dyDescent="0.15">
      <c r="A103" s="248">
        <v>503</v>
      </c>
      <c r="B103" s="378" t="s">
        <v>392</v>
      </c>
      <c r="C103" s="263">
        <v>859421005145</v>
      </c>
      <c r="D103" s="255">
        <v>4</v>
      </c>
      <c r="E103" s="304" t="s">
        <v>37</v>
      </c>
      <c r="F103" s="250" t="s">
        <v>393</v>
      </c>
      <c r="G103" s="248" t="s">
        <v>188</v>
      </c>
      <c r="H103" s="248" t="s">
        <v>189</v>
      </c>
      <c r="I103" s="248" t="s">
        <v>86</v>
      </c>
      <c r="J103" s="248" t="s">
        <v>42</v>
      </c>
      <c r="K103" s="248">
        <v>12</v>
      </c>
      <c r="L103" s="252">
        <v>48</v>
      </c>
      <c r="M103" s="250">
        <v>9.9</v>
      </c>
      <c r="N103" s="250">
        <v>10.6</v>
      </c>
      <c r="O103" s="250">
        <v>6.2</v>
      </c>
      <c r="P103" s="250">
        <v>1.36</v>
      </c>
      <c r="Q103" s="257">
        <v>10.9</v>
      </c>
      <c r="R103" s="257">
        <v>25.8</v>
      </c>
      <c r="S103" s="257">
        <v>11.1</v>
      </c>
      <c r="T103" s="250">
        <f t="shared" si="102"/>
        <v>1.8064479166666669</v>
      </c>
      <c r="U103" s="248">
        <v>7.44</v>
      </c>
      <c r="V103" s="248" t="s">
        <v>59</v>
      </c>
      <c r="W103" s="248" t="s">
        <v>44</v>
      </c>
      <c r="X103" s="312">
        <v>0.2</v>
      </c>
      <c r="Y103" s="248">
        <f t="shared" si="103"/>
        <v>61008</v>
      </c>
      <c r="Z103" s="248">
        <f t="shared" si="104"/>
        <v>52368</v>
      </c>
      <c r="AA103" s="248">
        <f t="shared" si="105"/>
        <v>25776</v>
      </c>
    </row>
    <row r="104" spans="1:27" s="49" customFormat="1" ht="53.5" customHeight="1" x14ac:dyDescent="0.15">
      <c r="A104" s="40">
        <v>5334</v>
      </c>
      <c r="B104" s="41" t="s">
        <v>128</v>
      </c>
      <c r="C104" s="366">
        <v>810010994738</v>
      </c>
      <c r="D104" s="233">
        <v>4</v>
      </c>
      <c r="E104" s="304" t="s">
        <v>37</v>
      </c>
      <c r="F104" s="235" t="s">
        <v>129</v>
      </c>
      <c r="G104" s="40" t="s">
        <v>119</v>
      </c>
      <c r="H104" s="40" t="s">
        <v>48</v>
      </c>
      <c r="I104" s="40" t="s">
        <v>49</v>
      </c>
      <c r="J104" s="269" t="s">
        <v>42</v>
      </c>
      <c r="K104" s="278">
        <v>12</v>
      </c>
      <c r="L104" s="278">
        <v>48</v>
      </c>
      <c r="M104" s="320">
        <v>9.5</v>
      </c>
      <c r="N104" s="320">
        <v>15.2</v>
      </c>
      <c r="O104" s="320">
        <v>6</v>
      </c>
      <c r="P104" s="320">
        <v>2.57</v>
      </c>
      <c r="Q104" s="320">
        <v>10.5</v>
      </c>
      <c r="R104" s="320">
        <v>25.5</v>
      </c>
      <c r="S104" s="320">
        <v>16</v>
      </c>
      <c r="T104" s="320">
        <f>Q104*R104*S104/1728</f>
        <v>2.4791666666666665</v>
      </c>
      <c r="U104" s="326">
        <v>11.86</v>
      </c>
      <c r="V104" s="42" t="s">
        <v>59</v>
      </c>
      <c r="W104" s="40" t="s">
        <v>44</v>
      </c>
      <c r="X104" s="312">
        <v>0.2</v>
      </c>
      <c r="Y104" s="394">
        <f t="shared" si="103"/>
        <v>44448</v>
      </c>
      <c r="Z104" s="395">
        <f t="shared" si="104"/>
        <v>38160</v>
      </c>
      <c r="AA104" s="392">
        <f t="shared" si="105"/>
        <v>18816</v>
      </c>
    </row>
    <row r="105" spans="1:27" s="49" customFormat="1" ht="53.5" customHeight="1" x14ac:dyDescent="0.15">
      <c r="A105" s="248" t="s">
        <v>394</v>
      </c>
      <c r="B105" s="254" t="s">
        <v>395</v>
      </c>
      <c r="C105" s="309" t="s">
        <v>396</v>
      </c>
      <c r="D105" s="255">
        <v>3.75</v>
      </c>
      <c r="E105" s="304" t="s">
        <v>37</v>
      </c>
      <c r="F105" s="250" t="s">
        <v>268</v>
      </c>
      <c r="G105" s="248" t="s">
        <v>188</v>
      </c>
      <c r="H105" s="248" t="s">
        <v>189</v>
      </c>
      <c r="I105" s="248" t="s">
        <v>86</v>
      </c>
      <c r="J105" s="248" t="s">
        <v>42</v>
      </c>
      <c r="K105" s="248">
        <v>12</v>
      </c>
      <c r="L105" s="252">
        <v>48</v>
      </c>
      <c r="M105" s="368">
        <v>9.25</v>
      </c>
      <c r="N105" s="368">
        <v>10.24</v>
      </c>
      <c r="O105" s="368">
        <v>5.91</v>
      </c>
      <c r="P105" s="368">
        <v>2.2000000000000002</v>
      </c>
      <c r="Q105" s="257">
        <v>10.24</v>
      </c>
      <c r="R105" s="257">
        <v>25.2</v>
      </c>
      <c r="S105" s="257">
        <v>10.83</v>
      </c>
      <c r="T105" s="250">
        <f t="shared" si="102"/>
        <v>1.6172800000000001</v>
      </c>
      <c r="U105" s="369">
        <v>9.9</v>
      </c>
      <c r="V105" s="248" t="s">
        <v>59</v>
      </c>
      <c r="W105" s="248" t="s">
        <v>138</v>
      </c>
      <c r="X105" s="312">
        <v>0.2</v>
      </c>
      <c r="Y105" s="248">
        <f t="shared" si="103"/>
        <v>68160</v>
      </c>
      <c r="Z105" s="252">
        <f t="shared" si="104"/>
        <v>58512</v>
      </c>
      <c r="AA105" s="248">
        <f t="shared" si="105"/>
        <v>28800</v>
      </c>
    </row>
    <row r="106" spans="1:27" s="49" customFormat="1" ht="53.5" customHeight="1" x14ac:dyDescent="0.15">
      <c r="A106" s="248">
        <v>5324</v>
      </c>
      <c r="B106" s="254" t="s">
        <v>397</v>
      </c>
      <c r="C106" s="309">
        <v>810010994530</v>
      </c>
      <c r="D106" s="255">
        <v>3.25</v>
      </c>
      <c r="E106" s="304" t="s">
        <v>37</v>
      </c>
      <c r="F106" s="235" t="s">
        <v>398</v>
      </c>
      <c r="G106" s="248" t="s">
        <v>84</v>
      </c>
      <c r="H106" s="248" t="s">
        <v>85</v>
      </c>
      <c r="I106" s="248" t="s">
        <v>86</v>
      </c>
      <c r="J106" s="248" t="s">
        <v>42</v>
      </c>
      <c r="K106" s="248">
        <v>12</v>
      </c>
      <c r="L106" s="252">
        <v>48</v>
      </c>
      <c r="M106" s="250">
        <v>9.1</v>
      </c>
      <c r="N106" s="250">
        <v>13.6</v>
      </c>
      <c r="O106" s="250">
        <v>5.7</v>
      </c>
      <c r="P106" s="250">
        <v>2.0499999999999998</v>
      </c>
      <c r="Q106" s="257">
        <v>10.1</v>
      </c>
      <c r="R106" s="257">
        <v>24.4</v>
      </c>
      <c r="S106" s="257">
        <v>12.25</v>
      </c>
      <c r="T106" s="250">
        <f t="shared" si="102"/>
        <v>1.7470428240740736</v>
      </c>
      <c r="U106" s="252">
        <v>9.8800000000000008</v>
      </c>
      <c r="V106" s="42" t="s">
        <v>43</v>
      </c>
      <c r="W106" s="248" t="s">
        <v>44</v>
      </c>
      <c r="X106" s="312">
        <v>0.2</v>
      </c>
      <c r="Y106" s="248">
        <f t="shared" ref="Y106" si="106">ROUNDUP(2295/T106,0)*L106</f>
        <v>63072</v>
      </c>
      <c r="Z106" s="252">
        <f t="shared" ref="Z106" si="107">ROUNDUP(1970/T106,0)*L106</f>
        <v>54144</v>
      </c>
      <c r="AA106" s="248">
        <f t="shared" ref="AA106" si="108">ROUNDUP(970/T106,0)*L106</f>
        <v>26688</v>
      </c>
    </row>
    <row r="107" spans="1:27" s="49" customFormat="1" ht="62" customHeight="1" x14ac:dyDescent="0.15">
      <c r="A107" s="248">
        <v>5189</v>
      </c>
      <c r="B107" s="254" t="s">
        <v>399</v>
      </c>
      <c r="C107" s="309">
        <v>810010993663</v>
      </c>
      <c r="D107" s="255">
        <v>5.25</v>
      </c>
      <c r="E107" s="304" t="s">
        <v>37</v>
      </c>
      <c r="F107" s="247" t="s">
        <v>400</v>
      </c>
      <c r="G107" s="248" t="s">
        <v>90</v>
      </c>
      <c r="H107" s="248" t="s">
        <v>277</v>
      </c>
      <c r="I107" s="248" t="s">
        <v>401</v>
      </c>
      <c r="J107" s="248" t="s">
        <v>229</v>
      </c>
      <c r="K107" s="248">
        <v>12</v>
      </c>
      <c r="L107" s="252">
        <v>48</v>
      </c>
      <c r="M107" s="111">
        <v>8.7799999999999994</v>
      </c>
      <c r="N107" s="111">
        <v>11.02</v>
      </c>
      <c r="O107" s="111">
        <v>5.59</v>
      </c>
      <c r="P107" s="111">
        <v>2.65</v>
      </c>
      <c r="Q107" s="257">
        <v>9.57</v>
      </c>
      <c r="R107" s="257">
        <v>23.07</v>
      </c>
      <c r="S107" s="257">
        <v>11.61</v>
      </c>
      <c r="T107" s="250">
        <f t="shared" si="102"/>
        <v>1.4833649531249999</v>
      </c>
      <c r="U107" s="111">
        <v>13.23</v>
      </c>
      <c r="V107" s="269" t="s">
        <v>43</v>
      </c>
      <c r="W107" s="248" t="s">
        <v>44</v>
      </c>
      <c r="X107" s="312">
        <v>0.2</v>
      </c>
      <c r="Y107" s="248">
        <f t="shared" si="103"/>
        <v>74304</v>
      </c>
      <c r="Z107" s="248">
        <f>ROUNDUP(1970/T107,0)*L107</f>
        <v>63792</v>
      </c>
      <c r="AA107" s="248">
        <f>ROUNDUP(970/T107,0)*L107</f>
        <v>31392</v>
      </c>
    </row>
    <row r="108" spans="1:27" s="49" customFormat="1" ht="53.5" customHeight="1" x14ac:dyDescent="0.15">
      <c r="A108" s="248">
        <v>5084</v>
      </c>
      <c r="B108" s="254" t="s">
        <v>402</v>
      </c>
      <c r="C108" s="309" t="s">
        <v>403</v>
      </c>
      <c r="D108" s="255">
        <v>2.7</v>
      </c>
      <c r="E108" s="396"/>
      <c r="F108" s="250" t="s">
        <v>404</v>
      </c>
      <c r="G108" s="248" t="s">
        <v>90</v>
      </c>
      <c r="H108" s="248" t="s">
        <v>382</v>
      </c>
      <c r="I108" s="248" t="s">
        <v>66</v>
      </c>
      <c r="J108" s="248" t="s">
        <v>42</v>
      </c>
      <c r="K108" s="248">
        <v>12</v>
      </c>
      <c r="L108" s="252">
        <v>48</v>
      </c>
      <c r="M108" s="368">
        <v>9.25</v>
      </c>
      <c r="N108" s="368">
        <v>10.24</v>
      </c>
      <c r="O108" s="368">
        <v>5.91</v>
      </c>
      <c r="P108" s="368">
        <v>2.09</v>
      </c>
      <c r="Q108" s="257">
        <v>10.24</v>
      </c>
      <c r="R108" s="257">
        <v>25.2</v>
      </c>
      <c r="S108" s="257">
        <v>10.83</v>
      </c>
      <c r="T108" s="250">
        <f t="shared" si="102"/>
        <v>1.6172800000000001</v>
      </c>
      <c r="U108" s="369">
        <v>9.02</v>
      </c>
      <c r="V108" s="250" t="s">
        <v>59</v>
      </c>
      <c r="W108" s="248" t="s">
        <v>256</v>
      </c>
      <c r="X108" s="312" t="s">
        <v>42</v>
      </c>
      <c r="Y108" s="252">
        <f t="shared" si="103"/>
        <v>68160</v>
      </c>
      <c r="Z108" s="252">
        <f t="shared" si="104"/>
        <v>58512</v>
      </c>
      <c r="AA108" s="248">
        <f t="shared" si="105"/>
        <v>28800</v>
      </c>
    </row>
    <row r="109" spans="1:27" s="49" customFormat="1" ht="53.5" customHeight="1" x14ac:dyDescent="0.15">
      <c r="A109" s="248">
        <v>5075</v>
      </c>
      <c r="B109" s="254" t="s">
        <v>405</v>
      </c>
      <c r="C109" s="309" t="s">
        <v>406</v>
      </c>
      <c r="D109" s="255">
        <v>3.25</v>
      </c>
      <c r="E109" s="304" t="s">
        <v>37</v>
      </c>
      <c r="F109" s="250" t="s">
        <v>407</v>
      </c>
      <c r="G109" s="248" t="s">
        <v>182</v>
      </c>
      <c r="H109" s="248" t="s">
        <v>313</v>
      </c>
      <c r="I109" s="248" t="s">
        <v>41</v>
      </c>
      <c r="J109" s="248" t="s">
        <v>42</v>
      </c>
      <c r="K109" s="248">
        <v>12</v>
      </c>
      <c r="L109" s="252">
        <v>48</v>
      </c>
      <c r="M109" s="250">
        <v>9.5</v>
      </c>
      <c r="N109" s="250">
        <v>10.7</v>
      </c>
      <c r="O109" s="250">
        <v>6.1</v>
      </c>
      <c r="P109" s="250">
        <v>1.61</v>
      </c>
      <c r="Q109" s="257">
        <v>10.3</v>
      </c>
      <c r="R109" s="257">
        <v>25.8</v>
      </c>
      <c r="S109" s="257">
        <v>11.2</v>
      </c>
      <c r="T109" s="250">
        <f t="shared" si="102"/>
        <v>1.722388888888889</v>
      </c>
      <c r="U109" s="252">
        <v>8.14</v>
      </c>
      <c r="V109" s="248" t="s">
        <v>59</v>
      </c>
      <c r="W109" s="248" t="s">
        <v>44</v>
      </c>
      <c r="X109" s="312">
        <v>0.2</v>
      </c>
      <c r="Y109" s="252">
        <f t="shared" si="103"/>
        <v>63984</v>
      </c>
      <c r="Z109" s="252">
        <f t="shared" si="104"/>
        <v>54912</v>
      </c>
      <c r="AA109" s="248">
        <f t="shared" si="105"/>
        <v>27072</v>
      </c>
    </row>
    <row r="110" spans="1:27" s="49" customFormat="1" ht="53.5" customHeight="1" x14ac:dyDescent="0.15">
      <c r="A110" s="248">
        <v>5194</v>
      </c>
      <c r="B110" s="254" t="s">
        <v>408</v>
      </c>
      <c r="C110" s="309">
        <v>810010993786</v>
      </c>
      <c r="D110" s="255">
        <v>2.7</v>
      </c>
      <c r="E110" s="396"/>
      <c r="F110" s="250" t="s">
        <v>407</v>
      </c>
      <c r="G110" s="248" t="s">
        <v>182</v>
      </c>
      <c r="H110" s="248" t="s">
        <v>313</v>
      </c>
      <c r="I110" s="248" t="s">
        <v>41</v>
      </c>
      <c r="J110" s="248" t="s">
        <v>42</v>
      </c>
      <c r="K110" s="248">
        <v>12</v>
      </c>
      <c r="L110" s="252">
        <v>48</v>
      </c>
      <c r="M110" s="250">
        <v>9.3000000000000007</v>
      </c>
      <c r="N110" s="250">
        <v>10.5</v>
      </c>
      <c r="O110" s="250">
        <v>6.2</v>
      </c>
      <c r="P110" s="250">
        <v>1.76</v>
      </c>
      <c r="Q110" s="257">
        <v>10.5</v>
      </c>
      <c r="R110" s="257">
        <v>25.8</v>
      </c>
      <c r="S110" s="257">
        <v>11.1</v>
      </c>
      <c r="T110" s="250">
        <f t="shared" si="102"/>
        <v>1.7401562500000001</v>
      </c>
      <c r="U110" s="256">
        <v>7.85</v>
      </c>
      <c r="V110" s="269" t="s">
        <v>43</v>
      </c>
      <c r="W110" s="248" t="s">
        <v>44</v>
      </c>
      <c r="X110" s="312" t="s">
        <v>42</v>
      </c>
      <c r="Y110" s="252">
        <f t="shared" si="103"/>
        <v>63312</v>
      </c>
      <c r="Z110" s="252">
        <f t="shared" si="104"/>
        <v>54384</v>
      </c>
      <c r="AA110" s="248">
        <f t="shared" si="105"/>
        <v>26784</v>
      </c>
    </row>
    <row r="111" spans="1:27" s="49" customFormat="1" ht="53.5" customHeight="1" x14ac:dyDescent="0.15">
      <c r="A111" s="248">
        <v>5027</v>
      </c>
      <c r="B111" s="254" t="s">
        <v>409</v>
      </c>
      <c r="C111" s="263" t="s">
        <v>410</v>
      </c>
      <c r="D111" s="255">
        <v>4</v>
      </c>
      <c r="E111" s="304" t="s">
        <v>37</v>
      </c>
      <c r="F111" s="252" t="s">
        <v>411</v>
      </c>
      <c r="G111" s="248" t="s">
        <v>188</v>
      </c>
      <c r="H111" s="248" t="s">
        <v>189</v>
      </c>
      <c r="I111" s="248" t="s">
        <v>49</v>
      </c>
      <c r="J111" s="248" t="s">
        <v>42</v>
      </c>
      <c r="K111" s="248">
        <v>12</v>
      </c>
      <c r="L111" s="252">
        <v>48</v>
      </c>
      <c r="M111" s="368">
        <v>9.25</v>
      </c>
      <c r="N111" s="368">
        <v>11.42</v>
      </c>
      <c r="O111" s="368">
        <v>5.91</v>
      </c>
      <c r="P111" s="368">
        <v>1.54</v>
      </c>
      <c r="Q111" s="368">
        <v>10.24</v>
      </c>
      <c r="R111" s="368">
        <v>25.2</v>
      </c>
      <c r="S111" s="256">
        <v>12</v>
      </c>
      <c r="T111" s="368">
        <f t="shared" si="102"/>
        <v>1.792</v>
      </c>
      <c r="U111" s="368">
        <v>7.35</v>
      </c>
      <c r="V111" s="308" t="s">
        <v>59</v>
      </c>
      <c r="W111" s="248" t="s">
        <v>44</v>
      </c>
      <c r="X111" s="312">
        <v>0.2</v>
      </c>
      <c r="Y111" s="248">
        <f>ROUNDUP(2295/T111,0)*L111</f>
        <v>61488</v>
      </c>
      <c r="Z111" s="252">
        <f t="shared" si="104"/>
        <v>52800</v>
      </c>
      <c r="AA111" s="248">
        <f t="shared" si="105"/>
        <v>26016</v>
      </c>
    </row>
    <row r="112" spans="1:27" s="49" customFormat="1" ht="53.5" customHeight="1" x14ac:dyDescent="0.15">
      <c r="A112" s="248">
        <v>5325</v>
      </c>
      <c r="B112" s="254" t="s">
        <v>412</v>
      </c>
      <c r="C112" s="263">
        <v>810010994592</v>
      </c>
      <c r="D112" s="255">
        <v>4.75</v>
      </c>
      <c r="E112" s="304" t="s">
        <v>37</v>
      </c>
      <c r="F112" s="235" t="s">
        <v>413</v>
      </c>
      <c r="G112" s="248" t="s">
        <v>188</v>
      </c>
      <c r="H112" s="248" t="s">
        <v>189</v>
      </c>
      <c r="I112" s="248" t="s">
        <v>391</v>
      </c>
      <c r="J112" s="248" t="s">
        <v>42</v>
      </c>
      <c r="K112" s="248">
        <v>12</v>
      </c>
      <c r="L112" s="252">
        <v>48</v>
      </c>
      <c r="M112" s="122">
        <v>9.1</v>
      </c>
      <c r="N112" s="122">
        <v>25.1</v>
      </c>
      <c r="O112" s="122">
        <v>5.8</v>
      </c>
      <c r="P112" s="122">
        <v>4.75</v>
      </c>
      <c r="Q112" s="122">
        <v>10.199999999999999</v>
      </c>
      <c r="R112" s="122">
        <v>25.8</v>
      </c>
      <c r="S112" s="122">
        <v>24.5</v>
      </c>
      <c r="T112" s="250">
        <f t="shared" si="102"/>
        <v>3.7311458333333327</v>
      </c>
      <c r="U112" s="352">
        <v>22</v>
      </c>
      <c r="V112" s="252" t="s">
        <v>59</v>
      </c>
      <c r="W112" s="248" t="s">
        <v>44</v>
      </c>
      <c r="X112" s="312">
        <v>0.2</v>
      </c>
      <c r="Y112" s="252" t="s">
        <v>414</v>
      </c>
      <c r="Z112" s="252" t="s">
        <v>415</v>
      </c>
      <c r="AA112" s="252" t="s">
        <v>416</v>
      </c>
    </row>
    <row r="113" spans="1:27" s="49" customFormat="1" ht="53.5" customHeight="1" x14ac:dyDescent="0.15">
      <c r="A113" s="248">
        <v>5326</v>
      </c>
      <c r="B113" s="254" t="s">
        <v>417</v>
      </c>
      <c r="C113" s="263">
        <v>810010994608</v>
      </c>
      <c r="D113" s="255">
        <v>3.75</v>
      </c>
      <c r="E113" s="304" t="s">
        <v>37</v>
      </c>
      <c r="F113" s="235" t="s">
        <v>418</v>
      </c>
      <c r="G113" s="248" t="s">
        <v>188</v>
      </c>
      <c r="H113" s="248" t="s">
        <v>189</v>
      </c>
      <c r="I113" s="248" t="s">
        <v>391</v>
      </c>
      <c r="J113" s="248" t="s">
        <v>42</v>
      </c>
      <c r="K113" s="248">
        <v>12</v>
      </c>
      <c r="L113" s="252">
        <v>48</v>
      </c>
      <c r="M113" s="122">
        <v>9.1</v>
      </c>
      <c r="N113" s="122">
        <v>18</v>
      </c>
      <c r="O113" s="122">
        <v>5.8</v>
      </c>
      <c r="P113" s="122">
        <v>2.42</v>
      </c>
      <c r="Q113" s="122">
        <v>10.199999999999999</v>
      </c>
      <c r="R113" s="250">
        <v>24.3</v>
      </c>
      <c r="S113" s="250">
        <v>19</v>
      </c>
      <c r="T113" s="250">
        <f t="shared" ref="T113" si="109">Q113*R113*S113/1728</f>
        <v>2.7253125000000002</v>
      </c>
      <c r="U113" s="252">
        <v>11.97</v>
      </c>
      <c r="V113" s="308" t="s">
        <v>59</v>
      </c>
      <c r="W113" s="248" t="s">
        <v>44</v>
      </c>
      <c r="X113" s="312">
        <v>0.2</v>
      </c>
      <c r="Y113" s="248">
        <f>ROUNDUP(2295/T113,0)*L113</f>
        <v>40464</v>
      </c>
      <c r="Z113" s="252">
        <f t="shared" ref="Z113" si="110">ROUNDUP(1970/T113,0)*L113</f>
        <v>34704</v>
      </c>
      <c r="AA113" s="248">
        <f t="shared" ref="AA113" si="111">ROUNDUP(970/T113,0)*L113</f>
        <v>17088</v>
      </c>
    </row>
    <row r="114" spans="1:27" s="49" customFormat="1" ht="53.5" customHeight="1" x14ac:dyDescent="0.15">
      <c r="A114" s="248">
        <v>5315</v>
      </c>
      <c r="B114" s="254" t="s">
        <v>419</v>
      </c>
      <c r="C114" s="263" t="s">
        <v>420</v>
      </c>
      <c r="D114" s="255">
        <v>3.25</v>
      </c>
      <c r="E114" s="304" t="s">
        <v>37</v>
      </c>
      <c r="F114" s="235" t="s">
        <v>421</v>
      </c>
      <c r="G114" s="248" t="s">
        <v>188</v>
      </c>
      <c r="H114" s="248" t="s">
        <v>189</v>
      </c>
      <c r="I114" s="248" t="s">
        <v>391</v>
      </c>
      <c r="J114" s="248" t="s">
        <v>42</v>
      </c>
      <c r="K114" s="248">
        <v>12</v>
      </c>
      <c r="L114" s="252">
        <v>48</v>
      </c>
      <c r="M114" s="122">
        <v>9.1</v>
      </c>
      <c r="N114" s="122">
        <v>12.7</v>
      </c>
      <c r="O114" s="122">
        <v>5.8</v>
      </c>
      <c r="P114" s="122">
        <v>2.16</v>
      </c>
      <c r="Q114" s="122">
        <v>10.1</v>
      </c>
      <c r="R114" s="250">
        <v>24.4</v>
      </c>
      <c r="S114" s="250">
        <v>13.5</v>
      </c>
      <c r="T114" s="250">
        <f t="shared" ref="T114" si="112">Q114*R114*S114/1728</f>
        <v>1.9253124999999998</v>
      </c>
      <c r="U114" s="252">
        <v>10.050000000000001</v>
      </c>
      <c r="V114" s="308" t="s">
        <v>59</v>
      </c>
      <c r="W114" s="248" t="s">
        <v>44</v>
      </c>
      <c r="X114" s="312">
        <v>0.2</v>
      </c>
      <c r="Y114" s="248">
        <f>ROUNDUP(2295/T114,0)*L114</f>
        <v>57264</v>
      </c>
      <c r="Z114" s="252">
        <f t="shared" ref="Z114" si="113">ROUNDUP(1970/T114,0)*L114</f>
        <v>49152</v>
      </c>
      <c r="AA114" s="248">
        <f t="shared" ref="AA114" si="114">ROUNDUP(970/T114,0)*L114</f>
        <v>24192</v>
      </c>
    </row>
    <row r="115" spans="1:27" s="49" customFormat="1" ht="53.5" customHeight="1" x14ac:dyDescent="0.15">
      <c r="A115" s="248">
        <v>5165</v>
      </c>
      <c r="B115" s="254" t="s">
        <v>422</v>
      </c>
      <c r="C115" s="263" t="s">
        <v>423</v>
      </c>
      <c r="D115" s="255">
        <v>3.75</v>
      </c>
      <c r="E115" s="304" t="s">
        <v>37</v>
      </c>
      <c r="F115" s="252" t="s">
        <v>252</v>
      </c>
      <c r="G115" s="248" t="s">
        <v>188</v>
      </c>
      <c r="H115" s="248" t="s">
        <v>189</v>
      </c>
      <c r="I115" s="248" t="s">
        <v>49</v>
      </c>
      <c r="J115" s="248" t="s">
        <v>42</v>
      </c>
      <c r="K115" s="248">
        <v>12</v>
      </c>
      <c r="L115" s="252">
        <v>48</v>
      </c>
      <c r="M115" s="250">
        <v>9.25</v>
      </c>
      <c r="N115" s="250">
        <v>9.3699999999999992</v>
      </c>
      <c r="O115" s="250">
        <v>5.83</v>
      </c>
      <c r="P115" s="257">
        <v>1.94</v>
      </c>
      <c r="Q115" s="250">
        <v>10.24</v>
      </c>
      <c r="R115" s="250">
        <v>19.920000000000002</v>
      </c>
      <c r="S115" s="250">
        <v>12.4</v>
      </c>
      <c r="T115" s="250">
        <f t="shared" si="102"/>
        <v>1.4637511111111112</v>
      </c>
      <c r="U115" s="257">
        <v>8.7899999999999991</v>
      </c>
      <c r="V115" s="248" t="s">
        <v>43</v>
      </c>
      <c r="W115" s="248" t="s">
        <v>138</v>
      </c>
      <c r="X115" s="312">
        <v>0.2</v>
      </c>
      <c r="Y115" s="248">
        <f>ROUNDUP(2295/T115,0)*L115</f>
        <v>75264</v>
      </c>
      <c r="Z115" s="252">
        <f t="shared" si="104"/>
        <v>64608</v>
      </c>
      <c r="AA115" s="248">
        <f t="shared" si="105"/>
        <v>31824</v>
      </c>
    </row>
    <row r="116" spans="1:27" s="49" customFormat="1" ht="53.5" customHeight="1" x14ac:dyDescent="0.15">
      <c r="A116" s="40">
        <v>5345</v>
      </c>
      <c r="B116" s="41" t="s">
        <v>130</v>
      </c>
      <c r="C116" s="366">
        <v>810010995445</v>
      </c>
      <c r="D116" s="233">
        <v>2.25</v>
      </c>
      <c r="E116" s="304" t="s">
        <v>37</v>
      </c>
      <c r="F116" s="235" t="s">
        <v>131</v>
      </c>
      <c r="G116" s="40" t="s">
        <v>90</v>
      </c>
      <c r="H116" s="40" t="s">
        <v>48</v>
      </c>
      <c r="I116" s="40" t="s">
        <v>66</v>
      </c>
      <c r="J116" s="269" t="s">
        <v>42</v>
      </c>
      <c r="K116" s="278">
        <v>12</v>
      </c>
      <c r="L116" s="278">
        <v>48</v>
      </c>
      <c r="M116" s="321">
        <v>11.2</v>
      </c>
      <c r="N116" s="321">
        <v>12.4</v>
      </c>
      <c r="O116" s="321">
        <v>6.2</v>
      </c>
      <c r="P116" s="321">
        <v>2.16</v>
      </c>
      <c r="Q116" s="321">
        <v>12.25</v>
      </c>
      <c r="R116" s="320">
        <v>25.5</v>
      </c>
      <c r="S116" s="320">
        <v>13</v>
      </c>
      <c r="T116" s="320">
        <f>Q116*R116*S116/1728</f>
        <v>2.3500434027777777</v>
      </c>
      <c r="U116" s="326">
        <v>10.029999999999999</v>
      </c>
      <c r="V116" s="42" t="s">
        <v>43</v>
      </c>
      <c r="W116" s="40" t="s">
        <v>44</v>
      </c>
      <c r="X116" s="312">
        <v>0.2</v>
      </c>
      <c r="Y116" s="394">
        <f t="shared" ref="Y116" si="115">ROUNDUP(2295/T116,0)*L116</f>
        <v>46896</v>
      </c>
      <c r="Z116" s="395">
        <f t="shared" si="104"/>
        <v>40272</v>
      </c>
      <c r="AA116" s="392">
        <f t="shared" si="105"/>
        <v>19824</v>
      </c>
    </row>
    <row r="117" spans="1:27" s="49" customFormat="1" ht="53.5" customHeight="1" x14ac:dyDescent="0.15">
      <c r="A117" s="248">
        <v>5351</v>
      </c>
      <c r="B117" s="254" t="s">
        <v>132</v>
      </c>
      <c r="C117" s="263">
        <v>810010995568</v>
      </c>
      <c r="D117" s="233">
        <v>3.75</v>
      </c>
      <c r="E117" s="304" t="s">
        <v>37</v>
      </c>
      <c r="F117" s="252"/>
      <c r="G117" s="248"/>
      <c r="H117" s="248"/>
      <c r="I117" s="248"/>
      <c r="J117" s="248" t="s">
        <v>42</v>
      </c>
      <c r="K117" s="248">
        <v>12</v>
      </c>
      <c r="L117" s="252">
        <v>48</v>
      </c>
      <c r="M117" s="250"/>
      <c r="N117" s="250"/>
      <c r="O117" s="250"/>
      <c r="P117" s="257"/>
      <c r="Q117" s="250"/>
      <c r="R117" s="250"/>
      <c r="S117" s="250"/>
      <c r="T117" s="250"/>
      <c r="U117" s="257"/>
      <c r="V117" s="248" t="s">
        <v>59</v>
      </c>
      <c r="W117" s="248" t="s">
        <v>44</v>
      </c>
      <c r="X117" s="312">
        <v>0.2</v>
      </c>
      <c r="Y117" s="248" t="e">
        <v>#DIV/0!</v>
      </c>
      <c r="Z117" s="252" t="e">
        <v>#DIV/0!</v>
      </c>
      <c r="AA117" s="248" t="e">
        <v>#DIV/0!</v>
      </c>
    </row>
    <row r="118" spans="1:27" s="49" customFormat="1" ht="53.5" customHeight="1" x14ac:dyDescent="0.15">
      <c r="A118" s="248">
        <v>5156</v>
      </c>
      <c r="B118" s="254" t="s">
        <v>424</v>
      </c>
      <c r="C118" s="263">
        <v>810010993427</v>
      </c>
      <c r="D118" s="255">
        <v>4</v>
      </c>
      <c r="E118" s="304" t="s">
        <v>37</v>
      </c>
      <c r="F118" s="252" t="s">
        <v>425</v>
      </c>
      <c r="G118" s="248" t="s">
        <v>90</v>
      </c>
      <c r="H118" s="248" t="s">
        <v>218</v>
      </c>
      <c r="I118" s="248" t="s">
        <v>194</v>
      </c>
      <c r="J118" s="248" t="s">
        <v>42</v>
      </c>
      <c r="K118" s="248">
        <v>12</v>
      </c>
      <c r="L118" s="252">
        <v>48</v>
      </c>
      <c r="M118" s="247">
        <v>9.5</v>
      </c>
      <c r="N118" s="247">
        <v>9.1</v>
      </c>
      <c r="O118" s="247">
        <v>6</v>
      </c>
      <c r="P118" s="379">
        <v>2.41</v>
      </c>
      <c r="Q118" s="247">
        <v>10.8</v>
      </c>
      <c r="R118" s="247">
        <v>25.6</v>
      </c>
      <c r="S118" s="247">
        <v>9.8000000000000007</v>
      </c>
      <c r="T118" s="247">
        <f t="shared" si="102"/>
        <v>1.5680000000000003</v>
      </c>
      <c r="U118" s="379">
        <v>10.58</v>
      </c>
      <c r="V118" s="269" t="s">
        <v>43</v>
      </c>
      <c r="W118" s="248" t="s">
        <v>269</v>
      </c>
      <c r="X118" s="312">
        <v>0.2</v>
      </c>
      <c r="Y118" s="248">
        <f>ROUNDUP(2295/T118,0)*L118</f>
        <v>70272</v>
      </c>
      <c r="Z118" s="252">
        <f t="shared" si="104"/>
        <v>60336</v>
      </c>
      <c r="AA118" s="248">
        <f t="shared" si="105"/>
        <v>29712</v>
      </c>
    </row>
    <row r="119" spans="1:27" s="49" customFormat="1" ht="53.5" customHeight="1" x14ac:dyDescent="0.15">
      <c r="A119" s="248">
        <v>5196</v>
      </c>
      <c r="B119" s="254" t="s">
        <v>426</v>
      </c>
      <c r="C119" s="309">
        <v>810010993809</v>
      </c>
      <c r="D119" s="255">
        <v>3.25</v>
      </c>
      <c r="E119" s="264" t="s">
        <v>37</v>
      </c>
      <c r="F119" s="250" t="s">
        <v>427</v>
      </c>
      <c r="G119" s="248" t="s">
        <v>182</v>
      </c>
      <c r="H119" s="248" t="s">
        <v>48</v>
      </c>
      <c r="I119" s="248" t="s">
        <v>66</v>
      </c>
      <c r="J119" s="248" t="s">
        <v>42</v>
      </c>
      <c r="K119" s="248">
        <v>12</v>
      </c>
      <c r="L119" s="252">
        <v>48</v>
      </c>
      <c r="M119" s="252">
        <v>8.86</v>
      </c>
      <c r="N119" s="252">
        <v>11.42</v>
      </c>
      <c r="O119" s="252">
        <v>5.91</v>
      </c>
      <c r="P119" s="250">
        <v>2.0299999999999998</v>
      </c>
      <c r="Q119" s="110">
        <v>10.24</v>
      </c>
      <c r="R119" s="110">
        <v>25.2</v>
      </c>
      <c r="S119" s="110">
        <v>12.01</v>
      </c>
      <c r="T119" s="250">
        <f t="shared" si="102"/>
        <v>1.7934933333333334</v>
      </c>
      <c r="U119" s="252">
        <v>10.96</v>
      </c>
      <c r="V119" s="269" t="s">
        <v>43</v>
      </c>
      <c r="W119" s="248" t="s">
        <v>256</v>
      </c>
      <c r="X119" s="312">
        <v>0.2</v>
      </c>
      <c r="Y119" s="248">
        <f t="shared" ref="Y119" si="116">ROUNDUP(2295/T119,0)*L119</f>
        <v>61440</v>
      </c>
      <c r="Z119" s="248">
        <f t="shared" si="104"/>
        <v>52752</v>
      </c>
      <c r="AA119" s="248">
        <f t="shared" si="105"/>
        <v>25968</v>
      </c>
    </row>
    <row r="120" spans="1:27" s="49" customFormat="1" ht="53.5" customHeight="1" x14ac:dyDescent="0.15">
      <c r="A120" s="248">
        <v>512</v>
      </c>
      <c r="B120" s="254" t="s">
        <v>428</v>
      </c>
      <c r="C120" s="263">
        <v>859421005671</v>
      </c>
      <c r="D120" s="255">
        <v>3.75</v>
      </c>
      <c r="E120" s="304" t="s">
        <v>37</v>
      </c>
      <c r="F120" s="250" t="s">
        <v>429</v>
      </c>
      <c r="G120" s="248" t="s">
        <v>188</v>
      </c>
      <c r="H120" s="248" t="s">
        <v>189</v>
      </c>
      <c r="I120" s="248" t="s">
        <v>49</v>
      </c>
      <c r="J120" s="248" t="s">
        <v>42</v>
      </c>
      <c r="K120" s="248">
        <v>12</v>
      </c>
      <c r="L120" s="252">
        <v>48</v>
      </c>
      <c r="M120" s="250">
        <v>9.1999999999999993</v>
      </c>
      <c r="N120" s="250">
        <v>10.5</v>
      </c>
      <c r="O120" s="250">
        <v>5.6</v>
      </c>
      <c r="P120" s="250">
        <v>1.94</v>
      </c>
      <c r="Q120" s="367">
        <v>19.5</v>
      </c>
      <c r="R120" s="367">
        <v>12</v>
      </c>
      <c r="S120" s="250">
        <v>11</v>
      </c>
      <c r="T120" s="250">
        <f t="shared" ref="T120:T135" si="117">Q120*R120*S120/1728</f>
        <v>1.4895833333333333</v>
      </c>
      <c r="U120" s="248">
        <v>8.67</v>
      </c>
      <c r="V120" s="248" t="s">
        <v>43</v>
      </c>
      <c r="W120" s="248" t="s">
        <v>44</v>
      </c>
      <c r="X120" s="312">
        <v>0.2</v>
      </c>
      <c r="Y120" s="248">
        <f>ROUNDUP(2295/T120,0)*L120</f>
        <v>73968</v>
      </c>
      <c r="Z120" s="252">
        <f t="shared" si="104"/>
        <v>63504</v>
      </c>
      <c r="AA120" s="248">
        <f t="shared" si="105"/>
        <v>31296</v>
      </c>
    </row>
    <row r="121" spans="1:27" s="23" customFormat="1" ht="53.5" customHeight="1" x14ac:dyDescent="0.15">
      <c r="A121" s="248">
        <v>576</v>
      </c>
      <c r="B121" s="254" t="s">
        <v>430</v>
      </c>
      <c r="C121" s="263">
        <v>810010990211</v>
      </c>
      <c r="D121" s="255">
        <v>3.75</v>
      </c>
      <c r="E121" s="304" t="s">
        <v>37</v>
      </c>
      <c r="F121" s="250" t="s">
        <v>431</v>
      </c>
      <c r="G121" s="248" t="s">
        <v>188</v>
      </c>
      <c r="H121" s="248" t="s">
        <v>189</v>
      </c>
      <c r="I121" s="248" t="s">
        <v>49</v>
      </c>
      <c r="J121" s="248" t="s">
        <v>42</v>
      </c>
      <c r="K121" s="248">
        <v>12</v>
      </c>
      <c r="L121" s="252">
        <v>48</v>
      </c>
      <c r="M121" s="250">
        <v>9.3000000000000007</v>
      </c>
      <c r="N121" s="250">
        <v>10.6</v>
      </c>
      <c r="O121" s="250">
        <v>5.9</v>
      </c>
      <c r="P121" s="250">
        <v>1.5</v>
      </c>
      <c r="Q121" s="250">
        <v>9.8000000000000007</v>
      </c>
      <c r="R121" s="250">
        <v>24.4</v>
      </c>
      <c r="S121" s="250">
        <v>11.2</v>
      </c>
      <c r="T121" s="250">
        <f t="shared" si="117"/>
        <v>1.5498518518518518</v>
      </c>
      <c r="U121" s="250">
        <v>7</v>
      </c>
      <c r="V121" s="252" t="s">
        <v>43</v>
      </c>
      <c r="W121" s="248" t="s">
        <v>44</v>
      </c>
      <c r="X121" s="312">
        <v>0.2</v>
      </c>
      <c r="Y121" s="248">
        <f>ROUNDUP(2295/T121,0)*L121</f>
        <v>71088</v>
      </c>
      <c r="Z121" s="252">
        <f t="shared" si="104"/>
        <v>61056</v>
      </c>
      <c r="AA121" s="248">
        <f t="shared" si="105"/>
        <v>30048</v>
      </c>
    </row>
    <row r="122" spans="1:27" s="23" customFormat="1" ht="53.5" customHeight="1" x14ac:dyDescent="0.15">
      <c r="A122" s="248">
        <v>5356</v>
      </c>
      <c r="B122" s="249" t="s">
        <v>133</v>
      </c>
      <c r="C122" s="277">
        <v>810010995650</v>
      </c>
      <c r="D122" s="255">
        <v>7.5</v>
      </c>
      <c r="E122" s="304" t="s">
        <v>37</v>
      </c>
      <c r="F122" s="247"/>
      <c r="G122" s="248"/>
      <c r="H122" s="248"/>
      <c r="I122" s="248"/>
      <c r="J122" s="269" t="s">
        <v>42</v>
      </c>
      <c r="K122" s="278">
        <v>12</v>
      </c>
      <c r="L122" s="278">
        <v>48</v>
      </c>
      <c r="M122" s="250"/>
      <c r="N122" s="250"/>
      <c r="O122" s="250"/>
      <c r="P122" s="250"/>
      <c r="Q122" s="250"/>
      <c r="R122" s="250"/>
      <c r="S122" s="250"/>
      <c r="T122" s="250"/>
      <c r="U122" s="252"/>
      <c r="V122" s="252" t="s">
        <v>43</v>
      </c>
      <c r="W122" s="248" t="s">
        <v>44</v>
      </c>
      <c r="X122" s="312">
        <v>0.2</v>
      </c>
      <c r="Y122" s="42" t="e">
        <f t="shared" ref="Y122" si="118">ROUNDUP(2295/T122,0)*L122</f>
        <v>#DIV/0!</v>
      </c>
      <c r="Z122" s="40" t="e">
        <f t="shared" si="104"/>
        <v>#DIV/0!</v>
      </c>
      <c r="AA122" s="248" t="e">
        <f t="shared" si="105"/>
        <v>#DIV/0!</v>
      </c>
    </row>
    <row r="123" spans="1:27" s="49" customFormat="1" ht="53.5" customHeight="1" x14ac:dyDescent="0.15">
      <c r="A123" s="269">
        <v>5177</v>
      </c>
      <c r="B123" s="279" t="s">
        <v>432</v>
      </c>
      <c r="C123" s="380">
        <v>810010991614</v>
      </c>
      <c r="D123" s="331">
        <v>4</v>
      </c>
      <c r="E123" s="381" t="s">
        <v>37</v>
      </c>
      <c r="F123" s="382" t="s">
        <v>433</v>
      </c>
      <c r="G123" s="269" t="s">
        <v>115</v>
      </c>
      <c r="H123" s="269" t="s">
        <v>290</v>
      </c>
      <c r="I123" s="270" t="s">
        <v>66</v>
      </c>
      <c r="J123" s="269" t="s">
        <v>42</v>
      </c>
      <c r="K123" s="269">
        <v>12</v>
      </c>
      <c r="L123" s="270">
        <v>48</v>
      </c>
      <c r="M123" s="247">
        <v>9.5</v>
      </c>
      <c r="N123" s="247">
        <v>14.9</v>
      </c>
      <c r="O123" s="247">
        <v>5.9</v>
      </c>
      <c r="P123" s="379">
        <v>2.97</v>
      </c>
      <c r="Q123" s="247">
        <v>10.199999999999999</v>
      </c>
      <c r="R123" s="247">
        <v>25</v>
      </c>
      <c r="S123" s="247">
        <v>15.6</v>
      </c>
      <c r="T123" s="247">
        <v>2.302083333333333</v>
      </c>
      <c r="U123" s="379">
        <v>13.46</v>
      </c>
      <c r="V123" s="269" t="s">
        <v>43</v>
      </c>
      <c r="W123" s="269" t="s">
        <v>138</v>
      </c>
      <c r="X123" s="312">
        <v>0.2</v>
      </c>
      <c r="Y123" s="269">
        <v>47856</v>
      </c>
      <c r="Z123" s="269">
        <v>41088</v>
      </c>
      <c r="AA123" s="269">
        <v>20256</v>
      </c>
    </row>
    <row r="124" spans="1:27" s="49" customFormat="1" ht="53.5" customHeight="1" x14ac:dyDescent="0.15">
      <c r="A124" s="248">
        <v>5099</v>
      </c>
      <c r="B124" s="254" t="s">
        <v>434</v>
      </c>
      <c r="C124" s="246" t="s">
        <v>435</v>
      </c>
      <c r="D124" s="255">
        <v>2.7</v>
      </c>
      <c r="E124" s="396"/>
      <c r="F124" s="250" t="s">
        <v>436</v>
      </c>
      <c r="G124" s="248" t="s">
        <v>90</v>
      </c>
      <c r="H124" s="248" t="s">
        <v>382</v>
      </c>
      <c r="I124" s="248" t="s">
        <v>255</v>
      </c>
      <c r="J124" s="248" t="s">
        <v>42</v>
      </c>
      <c r="K124" s="248">
        <v>12</v>
      </c>
      <c r="L124" s="252">
        <v>48</v>
      </c>
      <c r="M124" s="250">
        <v>9.44</v>
      </c>
      <c r="N124" s="250">
        <v>10</v>
      </c>
      <c r="O124" s="250">
        <v>6.1</v>
      </c>
      <c r="P124" s="250">
        <v>1.42</v>
      </c>
      <c r="Q124" s="250">
        <v>88</v>
      </c>
      <c r="R124" s="250">
        <v>24.4</v>
      </c>
      <c r="S124" s="250">
        <v>10.82</v>
      </c>
      <c r="T124" s="247">
        <f>Q124*R124*S124/1728</f>
        <v>13.444851851851851</v>
      </c>
      <c r="U124" s="250">
        <v>6.68</v>
      </c>
      <c r="V124" s="248" t="s">
        <v>43</v>
      </c>
      <c r="W124" s="248" t="s">
        <v>44</v>
      </c>
      <c r="X124" s="312" t="s">
        <v>42</v>
      </c>
      <c r="Y124" s="248">
        <f t="shared" ref="Y124:Y130" si="119">ROUNDUP(2295/T124,0)*L124</f>
        <v>8208</v>
      </c>
      <c r="Z124" s="252">
        <f t="shared" ref="Z124:Z130" si="120">ROUNDUP(1970/T124,0)*L124</f>
        <v>7056</v>
      </c>
      <c r="AA124" s="248">
        <f t="shared" ref="AA124:AA130" si="121">ROUNDUP(970/T124,0)*L124</f>
        <v>3504</v>
      </c>
    </row>
    <row r="125" spans="1:27" s="49" customFormat="1" ht="53.5" customHeight="1" x14ac:dyDescent="0.15">
      <c r="A125" s="248" t="s">
        <v>437</v>
      </c>
      <c r="B125" s="254" t="s">
        <v>438</v>
      </c>
      <c r="C125" s="246" t="s">
        <v>439</v>
      </c>
      <c r="D125" s="255">
        <v>2.7</v>
      </c>
      <c r="E125" s="396"/>
      <c r="F125" s="250" t="s">
        <v>436</v>
      </c>
      <c r="G125" s="248" t="s">
        <v>90</v>
      </c>
      <c r="H125" s="248" t="s">
        <v>382</v>
      </c>
      <c r="I125" s="248" t="s">
        <v>255</v>
      </c>
      <c r="J125" s="248" t="s">
        <v>42</v>
      </c>
      <c r="K125" s="248">
        <v>12</v>
      </c>
      <c r="L125" s="252">
        <v>48</v>
      </c>
      <c r="M125" s="250">
        <v>9.44</v>
      </c>
      <c r="N125" s="250">
        <v>10</v>
      </c>
      <c r="O125" s="250">
        <v>6.1</v>
      </c>
      <c r="P125" s="250">
        <v>1.42</v>
      </c>
      <c r="Q125" s="250">
        <v>9.84</v>
      </c>
      <c r="R125" s="250">
        <v>24.4</v>
      </c>
      <c r="S125" s="250">
        <v>10.82</v>
      </c>
      <c r="T125" s="247">
        <f>Q125*R125*S125/1728</f>
        <v>1.5033788888888888</v>
      </c>
      <c r="U125" s="250">
        <v>6.68</v>
      </c>
      <c r="V125" s="248" t="s">
        <v>43</v>
      </c>
      <c r="W125" s="248" t="s">
        <v>44</v>
      </c>
      <c r="X125" s="312" t="s">
        <v>42</v>
      </c>
      <c r="Y125" s="248">
        <f t="shared" si="119"/>
        <v>73296</v>
      </c>
      <c r="Z125" s="252">
        <f t="shared" si="120"/>
        <v>62928</v>
      </c>
      <c r="AA125" s="248">
        <f t="shared" si="121"/>
        <v>31008</v>
      </c>
    </row>
    <row r="126" spans="1:27" s="49" customFormat="1" ht="53.5" customHeight="1" x14ac:dyDescent="0.15">
      <c r="A126" s="248">
        <v>5187</v>
      </c>
      <c r="B126" s="254" t="s">
        <v>440</v>
      </c>
      <c r="C126" s="309">
        <v>810010993625</v>
      </c>
      <c r="D126" s="255">
        <v>4</v>
      </c>
      <c r="E126" s="304" t="s">
        <v>37</v>
      </c>
      <c r="F126" s="250" t="s">
        <v>441</v>
      </c>
      <c r="G126" s="248" t="s">
        <v>90</v>
      </c>
      <c r="H126" s="248" t="s">
        <v>40</v>
      </c>
      <c r="I126" s="248" t="s">
        <v>66</v>
      </c>
      <c r="J126" s="248" t="s">
        <v>42</v>
      </c>
      <c r="K126" s="248">
        <v>12</v>
      </c>
      <c r="L126" s="252">
        <v>48</v>
      </c>
      <c r="M126" s="252">
        <v>9.25</v>
      </c>
      <c r="N126" s="252">
        <v>13.58</v>
      </c>
      <c r="O126" s="250">
        <v>6.1</v>
      </c>
      <c r="P126" s="250">
        <v>3.2</v>
      </c>
      <c r="Q126" s="110">
        <v>10.43</v>
      </c>
      <c r="R126" s="110">
        <v>25.2</v>
      </c>
      <c r="S126" s="110">
        <v>14.17</v>
      </c>
      <c r="T126" s="250">
        <f t="shared" ref="T126:T128" si="122">Q126*R126*S126/1728</f>
        <v>2.1553160416666666</v>
      </c>
      <c r="U126" s="252">
        <v>16.510000000000002</v>
      </c>
      <c r="V126" s="248" t="s">
        <v>59</v>
      </c>
      <c r="W126" s="248" t="s">
        <v>138</v>
      </c>
      <c r="X126" s="312">
        <v>0.2</v>
      </c>
      <c r="Y126" s="248">
        <f t="shared" si="119"/>
        <v>51120</v>
      </c>
      <c r="Z126" s="248">
        <f t="shared" si="120"/>
        <v>43920</v>
      </c>
      <c r="AA126" s="248">
        <f t="shared" si="121"/>
        <v>21648</v>
      </c>
    </row>
    <row r="127" spans="1:27" s="49" customFormat="1" ht="53.5" customHeight="1" x14ac:dyDescent="0.15">
      <c r="A127" s="40">
        <v>320</v>
      </c>
      <c r="B127" s="41" t="s">
        <v>173</v>
      </c>
      <c r="C127" s="277" t="s">
        <v>174</v>
      </c>
      <c r="D127" s="112">
        <v>12.5</v>
      </c>
      <c r="E127" s="304" t="s">
        <v>37</v>
      </c>
      <c r="F127" s="235"/>
      <c r="G127" s="40"/>
      <c r="H127" s="40"/>
      <c r="I127" s="40"/>
      <c r="J127" s="40"/>
      <c r="K127" s="278">
        <v>12</v>
      </c>
      <c r="L127" s="278">
        <v>48</v>
      </c>
      <c r="M127" s="122"/>
      <c r="N127" s="122"/>
      <c r="O127" s="122"/>
      <c r="P127" s="122"/>
      <c r="Q127" s="122"/>
      <c r="R127" s="250"/>
      <c r="S127" s="250"/>
      <c r="T127" s="250"/>
      <c r="U127" s="252"/>
      <c r="V127" s="248" t="s">
        <v>59</v>
      </c>
      <c r="W127" s="248" t="s">
        <v>77</v>
      </c>
      <c r="X127" s="312">
        <v>0.2</v>
      </c>
      <c r="Y127" s="42" t="e">
        <f t="shared" si="119"/>
        <v>#DIV/0!</v>
      </c>
      <c r="Z127" s="40" t="e">
        <f t="shared" si="120"/>
        <v>#DIV/0!</v>
      </c>
      <c r="AA127" s="248" t="e">
        <f t="shared" si="121"/>
        <v>#DIV/0!</v>
      </c>
    </row>
    <row r="128" spans="1:27" s="49" customFormat="1" ht="53.5" customHeight="1" x14ac:dyDescent="0.15">
      <c r="A128" s="248">
        <v>5329</v>
      </c>
      <c r="B128" s="254" t="s">
        <v>442</v>
      </c>
      <c r="C128" s="309">
        <v>810010994639</v>
      </c>
      <c r="D128" s="255">
        <v>3.75</v>
      </c>
      <c r="E128" s="304" t="s">
        <v>37</v>
      </c>
      <c r="F128" s="235" t="s">
        <v>443</v>
      </c>
      <c r="G128" s="248" t="s">
        <v>188</v>
      </c>
      <c r="H128" s="248" t="s">
        <v>189</v>
      </c>
      <c r="I128" s="248" t="s">
        <v>391</v>
      </c>
      <c r="J128" s="248" t="s">
        <v>42</v>
      </c>
      <c r="K128" s="248">
        <v>12</v>
      </c>
      <c r="L128" s="252">
        <v>48</v>
      </c>
      <c r="M128" s="122">
        <v>9.9</v>
      </c>
      <c r="N128" s="122">
        <v>16.5</v>
      </c>
      <c r="O128" s="122">
        <v>6.1</v>
      </c>
      <c r="P128" s="122">
        <v>4.33</v>
      </c>
      <c r="Q128" s="250">
        <v>10.6</v>
      </c>
      <c r="R128" s="250">
        <v>25.3</v>
      </c>
      <c r="S128" s="250">
        <v>17.3</v>
      </c>
      <c r="T128" s="250">
        <f t="shared" si="122"/>
        <v>2.6849039351851851</v>
      </c>
      <c r="U128" s="252">
        <v>18.920000000000002</v>
      </c>
      <c r="V128" s="248" t="s">
        <v>59</v>
      </c>
      <c r="W128" s="248" t="s">
        <v>44</v>
      </c>
      <c r="X128" s="312">
        <v>0.2</v>
      </c>
      <c r="Y128" s="248">
        <f t="shared" ref="Y128" si="123">ROUNDUP(2295/T128,0)*L128</f>
        <v>41040</v>
      </c>
      <c r="Z128" s="248">
        <f t="shared" ref="Z128" si="124">ROUNDUP(1970/T128,0)*L128</f>
        <v>35232</v>
      </c>
      <c r="AA128" s="248">
        <f t="shared" ref="AA128" si="125">ROUNDUP(970/T128,0)*L128</f>
        <v>17376</v>
      </c>
    </row>
    <row r="129" spans="1:27" s="49" customFormat="1" ht="53.5" customHeight="1" x14ac:dyDescent="0.15">
      <c r="A129" s="248">
        <v>5318</v>
      </c>
      <c r="B129" s="254" t="s">
        <v>444</v>
      </c>
      <c r="C129" s="309">
        <v>810010994479</v>
      </c>
      <c r="D129" s="255">
        <v>6.3</v>
      </c>
      <c r="E129" s="304" t="s">
        <v>37</v>
      </c>
      <c r="F129" s="247" t="s">
        <v>445</v>
      </c>
      <c r="G129" s="248" t="s">
        <v>188</v>
      </c>
      <c r="H129" s="248" t="s">
        <v>189</v>
      </c>
      <c r="I129" s="248" t="s">
        <v>391</v>
      </c>
      <c r="J129" s="248" t="s">
        <v>42</v>
      </c>
      <c r="K129" s="248">
        <v>12</v>
      </c>
      <c r="L129" s="252">
        <v>48</v>
      </c>
      <c r="M129" s="250">
        <v>9.1999999999999993</v>
      </c>
      <c r="N129" s="250">
        <v>21.2</v>
      </c>
      <c r="O129" s="250">
        <v>6</v>
      </c>
      <c r="P129" s="250">
        <v>2.31</v>
      </c>
      <c r="Q129" s="250">
        <v>10.199999999999999</v>
      </c>
      <c r="R129" s="250">
        <v>25.3</v>
      </c>
      <c r="S129" s="250">
        <v>21.8</v>
      </c>
      <c r="T129" s="250">
        <f t="shared" ref="T129:T130" si="126">Q129*R129*S129/1728</f>
        <v>3.2556180555555558</v>
      </c>
      <c r="U129" s="252">
        <v>11.33</v>
      </c>
      <c r="V129" s="356" t="s">
        <v>43</v>
      </c>
      <c r="W129" s="248" t="s">
        <v>44</v>
      </c>
      <c r="X129" s="312">
        <v>0.2</v>
      </c>
      <c r="Y129" s="248">
        <f t="shared" ref="Y129" si="127">ROUNDUP(2295/T129,0)*L129</f>
        <v>33840</v>
      </c>
      <c r="Z129" s="248">
        <f t="shared" ref="Z129" si="128">ROUNDUP(1970/T129,0)*L129</f>
        <v>29088</v>
      </c>
      <c r="AA129" s="248">
        <f t="shared" ref="AA129" si="129">ROUNDUP(970/T129,0)*L129</f>
        <v>14304</v>
      </c>
    </row>
    <row r="130" spans="1:27" s="23" customFormat="1" ht="53.5" customHeight="1" x14ac:dyDescent="0.15">
      <c r="A130" s="269">
        <v>5013</v>
      </c>
      <c r="B130" s="279" t="s">
        <v>446</v>
      </c>
      <c r="C130" s="341" t="s">
        <v>447</v>
      </c>
      <c r="D130" s="331">
        <v>3.75</v>
      </c>
      <c r="E130" s="336" t="s">
        <v>37</v>
      </c>
      <c r="F130" s="247" t="s">
        <v>448</v>
      </c>
      <c r="G130" s="269" t="s">
        <v>276</v>
      </c>
      <c r="H130" s="269" t="s">
        <v>277</v>
      </c>
      <c r="I130" s="269" t="s">
        <v>66</v>
      </c>
      <c r="J130" s="269" t="s">
        <v>42</v>
      </c>
      <c r="K130" s="269">
        <v>12</v>
      </c>
      <c r="L130" s="270">
        <v>48</v>
      </c>
      <c r="M130" s="270">
        <v>8.9</v>
      </c>
      <c r="N130" s="270">
        <v>14.9</v>
      </c>
      <c r="O130" s="247">
        <v>5.9</v>
      </c>
      <c r="P130" s="247">
        <v>2.16</v>
      </c>
      <c r="Q130" s="235">
        <v>10</v>
      </c>
      <c r="R130" s="237">
        <v>24.5</v>
      </c>
      <c r="S130" s="237">
        <v>15.2</v>
      </c>
      <c r="T130" s="250">
        <f t="shared" si="126"/>
        <v>2.1550925925925926</v>
      </c>
      <c r="U130" s="270">
        <v>8.64</v>
      </c>
      <c r="V130" s="269" t="s">
        <v>43</v>
      </c>
      <c r="W130" s="269" t="s">
        <v>138</v>
      </c>
      <c r="X130" s="312">
        <v>0.2</v>
      </c>
      <c r="Y130" s="248">
        <f t="shared" si="119"/>
        <v>51120</v>
      </c>
      <c r="Z130" s="248">
        <f t="shared" si="120"/>
        <v>43920</v>
      </c>
      <c r="AA130" s="248">
        <f t="shared" si="121"/>
        <v>21648</v>
      </c>
    </row>
    <row r="131" spans="1:27" s="49" customFormat="1" ht="53.5" customHeight="1" x14ac:dyDescent="0.15">
      <c r="A131" s="248">
        <v>5178</v>
      </c>
      <c r="B131" s="254" t="s">
        <v>449</v>
      </c>
      <c r="C131" s="309">
        <v>810010990013</v>
      </c>
      <c r="D131" s="255">
        <v>4</v>
      </c>
      <c r="E131" s="304" t="s">
        <v>37</v>
      </c>
      <c r="F131" s="250" t="s">
        <v>450</v>
      </c>
      <c r="G131" s="248" t="s">
        <v>90</v>
      </c>
      <c r="H131" s="248" t="s">
        <v>48</v>
      </c>
      <c r="I131" s="248" t="s">
        <v>262</v>
      </c>
      <c r="J131" s="248" t="s">
        <v>42</v>
      </c>
      <c r="K131" s="248">
        <v>12</v>
      </c>
      <c r="L131" s="252">
        <v>48</v>
      </c>
      <c r="M131" s="250">
        <v>8.8000000000000007</v>
      </c>
      <c r="N131" s="250">
        <v>14.8</v>
      </c>
      <c r="O131" s="250">
        <v>6</v>
      </c>
      <c r="P131" s="250">
        <v>3.08</v>
      </c>
      <c r="Q131" s="250">
        <v>10</v>
      </c>
      <c r="R131" s="250">
        <v>24.7</v>
      </c>
      <c r="S131" s="250">
        <v>15.2</v>
      </c>
      <c r="T131" s="247">
        <f>Q131*R131*S131/1728</f>
        <v>2.1726851851851849</v>
      </c>
      <c r="U131" s="383">
        <v>13.68</v>
      </c>
      <c r="V131" s="252" t="s">
        <v>43</v>
      </c>
      <c r="W131" s="248" t="s">
        <v>138</v>
      </c>
      <c r="X131" s="312">
        <v>0.2</v>
      </c>
      <c r="Y131" s="248">
        <f>ROUNDUP(2295/T131,0)*L131</f>
        <v>50736</v>
      </c>
      <c r="Z131" s="252">
        <f>ROUNDUP(1970/T131,0)*L131</f>
        <v>43536</v>
      </c>
      <c r="AA131" s="248">
        <f>ROUNDUP(970/T131,0)*L131</f>
        <v>21456</v>
      </c>
    </row>
    <row r="132" spans="1:27" s="49" customFormat="1" ht="53.5" customHeight="1" x14ac:dyDescent="0.15">
      <c r="A132" s="248">
        <v>5033</v>
      </c>
      <c r="B132" s="254" t="s">
        <v>451</v>
      </c>
      <c r="C132" s="309">
        <v>810010990976</v>
      </c>
      <c r="D132" s="255">
        <v>4</v>
      </c>
      <c r="E132" s="304" t="s">
        <v>37</v>
      </c>
      <c r="F132" s="250" t="s">
        <v>452</v>
      </c>
      <c r="G132" s="248" t="s">
        <v>90</v>
      </c>
      <c r="H132" s="248" t="s">
        <v>218</v>
      </c>
      <c r="I132" s="248" t="s">
        <v>194</v>
      </c>
      <c r="J132" s="248" t="s">
        <v>42</v>
      </c>
      <c r="K132" s="248">
        <v>12</v>
      </c>
      <c r="L132" s="252">
        <v>48</v>
      </c>
      <c r="M132" s="250">
        <v>9.5</v>
      </c>
      <c r="N132" s="250">
        <v>10.5</v>
      </c>
      <c r="O132" s="250">
        <v>6.25</v>
      </c>
      <c r="P132" s="250">
        <v>2</v>
      </c>
      <c r="Q132" s="250">
        <v>10.199999999999999</v>
      </c>
      <c r="R132" s="250">
        <v>25.4</v>
      </c>
      <c r="S132" s="250">
        <v>11.3</v>
      </c>
      <c r="T132" s="250">
        <f>Q132*R132*S132/1728</f>
        <v>1.6942152777777777</v>
      </c>
      <c r="U132" s="250">
        <v>9.15</v>
      </c>
      <c r="V132" s="252" t="s">
        <v>43</v>
      </c>
      <c r="W132" s="248" t="s">
        <v>138</v>
      </c>
      <c r="X132" s="312">
        <v>0.2</v>
      </c>
      <c r="Y132" s="248">
        <f>ROUNDUP(2295/T132,0)*L132</f>
        <v>65040</v>
      </c>
      <c r="Z132" s="252">
        <f>ROUNDUP(1970/T132,0)*L132</f>
        <v>55824</v>
      </c>
      <c r="AA132" s="248">
        <f>ROUNDUP(970/T132,0)*L132</f>
        <v>27504</v>
      </c>
    </row>
    <row r="133" spans="1:27" s="23" customFormat="1" ht="53.5" customHeight="1" x14ac:dyDescent="0.15">
      <c r="A133" s="248">
        <v>568</v>
      </c>
      <c r="B133" s="254" t="s">
        <v>453</v>
      </c>
      <c r="C133" s="263">
        <v>854941007631</v>
      </c>
      <c r="D133" s="255">
        <v>3.25</v>
      </c>
      <c r="E133" s="304" t="s">
        <v>37</v>
      </c>
      <c r="F133" s="250" t="s">
        <v>454</v>
      </c>
      <c r="G133" s="248" t="s">
        <v>188</v>
      </c>
      <c r="H133" s="248" t="s">
        <v>189</v>
      </c>
      <c r="I133" s="248" t="s">
        <v>49</v>
      </c>
      <c r="J133" s="248" t="s">
        <v>42</v>
      </c>
      <c r="K133" s="248">
        <v>12</v>
      </c>
      <c r="L133" s="252">
        <v>48</v>
      </c>
      <c r="M133" s="250">
        <v>9.25</v>
      </c>
      <c r="N133" s="250">
        <v>11.3</v>
      </c>
      <c r="O133" s="250">
        <v>5.9</v>
      </c>
      <c r="P133" s="250">
        <v>2.42</v>
      </c>
      <c r="Q133" s="250">
        <v>10.3</v>
      </c>
      <c r="R133" s="250">
        <v>25.1</v>
      </c>
      <c r="S133" s="250">
        <v>12.4</v>
      </c>
      <c r="T133" s="250">
        <f t="shared" ref="T133" si="130">Q133*R133*S133/1728</f>
        <v>1.8551921296296299</v>
      </c>
      <c r="U133" s="252">
        <v>10.8</v>
      </c>
      <c r="V133" s="252" t="s">
        <v>135</v>
      </c>
      <c r="W133" s="248" t="s">
        <v>256</v>
      </c>
      <c r="X133" s="312">
        <v>0.2</v>
      </c>
      <c r="Y133" s="248">
        <f t="shared" ref="Y133:Y135" si="131">ROUNDUP(2295/T133,0)*L133</f>
        <v>59424</v>
      </c>
      <c r="Z133" s="248">
        <f t="shared" ref="Z133:Z135" si="132">ROUNDUP(1970/T133,0)*L133</f>
        <v>50976</v>
      </c>
      <c r="AA133" s="248">
        <f t="shared" ref="AA133:AA135" si="133">ROUNDUP(970/T133,0)*L133</f>
        <v>25104</v>
      </c>
    </row>
    <row r="134" spans="1:27" s="23" customFormat="1" ht="53.5" customHeight="1" x14ac:dyDescent="0.15">
      <c r="A134" s="40">
        <v>5355</v>
      </c>
      <c r="B134" s="41" t="s">
        <v>134</v>
      </c>
      <c r="C134" s="366">
        <v>810010995629</v>
      </c>
      <c r="D134" s="233">
        <v>3.25</v>
      </c>
      <c r="E134" s="304" t="s">
        <v>37</v>
      </c>
      <c r="F134" s="235"/>
      <c r="G134" s="40"/>
      <c r="H134" s="40"/>
      <c r="I134" s="40"/>
      <c r="J134" s="40"/>
      <c r="K134" s="248"/>
      <c r="L134" s="252"/>
      <c r="M134" s="250"/>
      <c r="N134" s="250"/>
      <c r="O134" s="250"/>
      <c r="P134" s="250"/>
      <c r="Q134" s="250"/>
      <c r="R134" s="250"/>
      <c r="S134" s="250"/>
      <c r="T134" s="250"/>
      <c r="U134" s="252"/>
      <c r="V134" s="252" t="s">
        <v>135</v>
      </c>
      <c r="W134" s="40" t="s">
        <v>44</v>
      </c>
      <c r="X134" s="312">
        <v>0.2</v>
      </c>
      <c r="Y134" s="42" t="e">
        <f t="shared" si="131"/>
        <v>#DIV/0!</v>
      </c>
      <c r="Z134" s="40" t="e">
        <f t="shared" si="132"/>
        <v>#DIV/0!</v>
      </c>
      <c r="AA134" s="248" t="e">
        <f t="shared" si="133"/>
        <v>#DIV/0!</v>
      </c>
    </row>
    <row r="135" spans="1:27" s="23" customFormat="1" ht="53.5" customHeight="1" x14ac:dyDescent="0.15">
      <c r="A135" s="248">
        <v>5015</v>
      </c>
      <c r="B135" s="254" t="s">
        <v>455</v>
      </c>
      <c r="C135" s="263" t="s">
        <v>456</v>
      </c>
      <c r="D135" s="255">
        <v>3.75</v>
      </c>
      <c r="E135" s="304" t="s">
        <v>37</v>
      </c>
      <c r="F135" s="252" t="s">
        <v>457</v>
      </c>
      <c r="G135" s="248" t="s">
        <v>188</v>
      </c>
      <c r="H135" s="248" t="s">
        <v>198</v>
      </c>
      <c r="I135" s="363" t="s">
        <v>41</v>
      </c>
      <c r="J135" s="248" t="s">
        <v>42</v>
      </c>
      <c r="K135" s="248">
        <v>12</v>
      </c>
      <c r="L135" s="252">
        <v>48</v>
      </c>
      <c r="M135" s="257">
        <v>8.8000000000000007</v>
      </c>
      <c r="N135" s="257">
        <v>11.2</v>
      </c>
      <c r="O135" s="257">
        <v>6</v>
      </c>
      <c r="P135" s="257">
        <v>1.56</v>
      </c>
      <c r="Q135" s="257">
        <v>9.6999999999999993</v>
      </c>
      <c r="R135" s="257">
        <v>24.6</v>
      </c>
      <c r="S135" s="257">
        <v>11.8</v>
      </c>
      <c r="T135" s="250">
        <f t="shared" si="117"/>
        <v>1.6294652777777781</v>
      </c>
      <c r="U135" s="257">
        <v>7.33</v>
      </c>
      <c r="V135" s="308" t="s">
        <v>43</v>
      </c>
      <c r="W135" s="248" t="s">
        <v>44</v>
      </c>
      <c r="X135" s="312">
        <v>0.2</v>
      </c>
      <c r="Y135" s="248">
        <f t="shared" si="131"/>
        <v>67632</v>
      </c>
      <c r="Z135" s="252">
        <f t="shared" si="132"/>
        <v>58032</v>
      </c>
      <c r="AA135" s="248">
        <f t="shared" si="133"/>
        <v>28608</v>
      </c>
    </row>
    <row r="136" spans="1:27" s="23" customFormat="1" ht="53.5" customHeight="1" x14ac:dyDescent="0.15">
      <c r="A136" s="248">
        <v>5087</v>
      </c>
      <c r="B136" s="254" t="s">
        <v>458</v>
      </c>
      <c r="C136" s="246" t="s">
        <v>459</v>
      </c>
      <c r="D136" s="255">
        <v>3.15</v>
      </c>
      <c r="E136" s="396"/>
      <c r="F136" s="252" t="s">
        <v>457</v>
      </c>
      <c r="G136" s="248" t="s">
        <v>119</v>
      </c>
      <c r="H136" s="248" t="s">
        <v>198</v>
      </c>
      <c r="I136" s="248" t="s">
        <v>41</v>
      </c>
      <c r="J136" s="248" t="s">
        <v>42</v>
      </c>
      <c r="K136" s="248">
        <v>12</v>
      </c>
      <c r="L136" s="252">
        <v>48</v>
      </c>
      <c r="M136" s="257">
        <v>9.44</v>
      </c>
      <c r="N136" s="257">
        <v>10.8</v>
      </c>
      <c r="O136" s="257">
        <v>6</v>
      </c>
      <c r="P136" s="257">
        <v>1.64</v>
      </c>
      <c r="Q136" s="257">
        <v>10.4</v>
      </c>
      <c r="R136" s="257">
        <v>23</v>
      </c>
      <c r="S136" s="257">
        <v>12.9</v>
      </c>
      <c r="T136" s="250">
        <f>Q136*R136*S136/1728</f>
        <v>1.7856944444444447</v>
      </c>
      <c r="U136" s="257">
        <v>7.1</v>
      </c>
      <c r="V136" s="308" t="s">
        <v>43</v>
      </c>
      <c r="W136" s="248" t="s">
        <v>44</v>
      </c>
      <c r="X136" s="253">
        <v>0</v>
      </c>
      <c r="Y136" s="248">
        <f>ROUNDUP(2295/T136,0)*L136</f>
        <v>61728</v>
      </c>
      <c r="Z136" s="252">
        <f>ROUNDUP(1970/T136,0)*L136</f>
        <v>52992</v>
      </c>
      <c r="AA136" s="248">
        <f>ROUNDUP(970/T136,0)*L136</f>
        <v>26112</v>
      </c>
    </row>
    <row r="137" spans="1:27" s="23" customFormat="1" ht="53.5" customHeight="1" x14ac:dyDescent="0.15">
      <c r="A137" s="248">
        <v>5169</v>
      </c>
      <c r="B137" s="254" t="s">
        <v>460</v>
      </c>
      <c r="C137" s="246" t="s">
        <v>461</v>
      </c>
      <c r="D137" s="255">
        <v>3.25</v>
      </c>
      <c r="E137" s="304" t="s">
        <v>37</v>
      </c>
      <c r="F137" s="252" t="s">
        <v>462</v>
      </c>
      <c r="G137" s="248" t="s">
        <v>373</v>
      </c>
      <c r="H137" s="248" t="s">
        <v>198</v>
      </c>
      <c r="I137" s="248" t="s">
        <v>49</v>
      </c>
      <c r="J137" s="248" t="s">
        <v>42</v>
      </c>
      <c r="K137" s="248">
        <v>12</v>
      </c>
      <c r="L137" s="252">
        <v>48</v>
      </c>
      <c r="M137" s="250">
        <v>9.1999999999999993</v>
      </c>
      <c r="N137" s="250">
        <v>11.7</v>
      </c>
      <c r="O137" s="250">
        <v>5.8</v>
      </c>
      <c r="P137" s="250">
        <v>2.11</v>
      </c>
      <c r="Q137" s="250">
        <v>10.3</v>
      </c>
      <c r="R137" s="250">
        <v>24</v>
      </c>
      <c r="S137" s="250">
        <v>12.1</v>
      </c>
      <c r="T137" s="250">
        <f>Q137*R137*S137/1728</f>
        <v>1.7309722222222224</v>
      </c>
      <c r="U137" s="250">
        <v>9.9</v>
      </c>
      <c r="V137" s="308" t="s">
        <v>43</v>
      </c>
      <c r="W137" s="248" t="s">
        <v>44</v>
      </c>
      <c r="X137" s="312">
        <v>0.2</v>
      </c>
      <c r="Y137" s="248">
        <f>ROUNDUP(2295/T137,0)*L137</f>
        <v>63648</v>
      </c>
      <c r="Z137" s="252">
        <f>ROUNDUP(1970/T137,0)*L137</f>
        <v>54672</v>
      </c>
      <c r="AA137" s="248">
        <f>ROUNDUP(970/T137,0)*L137</f>
        <v>26928</v>
      </c>
    </row>
    <row r="138" spans="1:27" s="23" customFormat="1" ht="53.5" customHeight="1" x14ac:dyDescent="0.15">
      <c r="A138" s="40" t="s">
        <v>136</v>
      </c>
      <c r="B138" s="41" t="s">
        <v>137</v>
      </c>
      <c r="C138" s="366">
        <v>810010995551</v>
      </c>
      <c r="D138" s="233" t="s">
        <v>463</v>
      </c>
      <c r="E138" s="304" t="s">
        <v>37</v>
      </c>
      <c r="F138" s="235"/>
      <c r="G138" s="40"/>
      <c r="H138" s="40"/>
      <c r="I138" s="40"/>
      <c r="J138" s="40"/>
      <c r="K138" s="248"/>
      <c r="L138" s="252"/>
      <c r="M138" s="122"/>
      <c r="N138" s="122"/>
      <c r="O138" s="122"/>
      <c r="P138" s="122"/>
      <c r="Q138" s="122"/>
      <c r="R138" s="250"/>
      <c r="S138" s="250"/>
      <c r="T138" s="250"/>
      <c r="U138" s="252"/>
      <c r="V138" s="42"/>
      <c r="W138" s="248" t="s">
        <v>138</v>
      </c>
      <c r="X138" s="312">
        <v>0.2</v>
      </c>
      <c r="Y138" s="42" t="e">
        <f t="shared" ref="Y138:Y139" si="134">ROUNDUP(2295/T138,0)*L138</f>
        <v>#DIV/0!</v>
      </c>
      <c r="Z138" s="40" t="e">
        <f t="shared" ref="Z138:Z139" si="135">ROUNDUP(1970/T138,0)*L138</f>
        <v>#DIV/0!</v>
      </c>
      <c r="AA138" s="248" t="e">
        <f t="shared" ref="AA138:AA139" si="136">ROUNDUP(970/T138,0)*L138</f>
        <v>#DIV/0!</v>
      </c>
    </row>
    <row r="139" spans="1:27" s="23" customFormat="1" ht="53.5" customHeight="1" x14ac:dyDescent="0.15">
      <c r="A139" s="248" t="s">
        <v>139</v>
      </c>
      <c r="B139" s="41" t="s">
        <v>140</v>
      </c>
      <c r="C139" s="309">
        <v>810010995599</v>
      </c>
      <c r="D139" s="233" t="s">
        <v>463</v>
      </c>
      <c r="E139" s="304" t="s">
        <v>37</v>
      </c>
      <c r="F139" s="235"/>
      <c r="G139" s="248"/>
      <c r="H139" s="248"/>
      <c r="I139" s="248"/>
      <c r="J139" s="248"/>
      <c r="K139" s="248"/>
      <c r="L139" s="252"/>
      <c r="M139" s="110"/>
      <c r="N139" s="110"/>
      <c r="O139" s="111"/>
      <c r="P139" s="110"/>
      <c r="Q139" s="122"/>
      <c r="R139" s="110"/>
      <c r="S139" s="110"/>
      <c r="T139" s="250"/>
      <c r="U139" s="110"/>
      <c r="V139" s="252"/>
      <c r="W139" s="248" t="s">
        <v>44</v>
      </c>
      <c r="X139" s="312">
        <v>0.2</v>
      </c>
      <c r="Y139" s="248" t="e">
        <f t="shared" si="134"/>
        <v>#DIV/0!</v>
      </c>
      <c r="Z139" s="248" t="e">
        <f t="shared" si="135"/>
        <v>#DIV/0!</v>
      </c>
      <c r="AA139" s="248" t="e">
        <f t="shared" si="136"/>
        <v>#DIV/0!</v>
      </c>
    </row>
    <row r="140" spans="1:27" s="23" customFormat="1" ht="53.5" customHeight="1" x14ac:dyDescent="0.15">
      <c r="A140" s="248">
        <v>5168</v>
      </c>
      <c r="B140" s="254" t="s">
        <v>464</v>
      </c>
      <c r="C140" s="384" t="s">
        <v>465</v>
      </c>
      <c r="D140" s="255">
        <v>3.25</v>
      </c>
      <c r="E140" s="304" t="s">
        <v>37</v>
      </c>
      <c r="F140" s="252" t="s">
        <v>466</v>
      </c>
      <c r="G140" s="248" t="s">
        <v>373</v>
      </c>
      <c r="H140" s="248" t="s">
        <v>198</v>
      </c>
      <c r="I140" s="248" t="s">
        <v>49</v>
      </c>
      <c r="J140" s="248" t="s">
        <v>42</v>
      </c>
      <c r="K140" s="248">
        <v>12</v>
      </c>
      <c r="L140" s="252">
        <v>48</v>
      </c>
      <c r="M140" s="250">
        <v>9</v>
      </c>
      <c r="N140" s="250">
        <v>10</v>
      </c>
      <c r="O140" s="250">
        <v>5.7</v>
      </c>
      <c r="P140" s="250">
        <v>1.63</v>
      </c>
      <c r="Q140" s="250">
        <v>10</v>
      </c>
      <c r="R140" s="250">
        <v>20.7</v>
      </c>
      <c r="S140" s="250">
        <v>12</v>
      </c>
      <c r="T140" s="250">
        <f>Q140*R140*S140/1728</f>
        <v>1.4375</v>
      </c>
      <c r="U140" s="250">
        <v>7.88</v>
      </c>
      <c r="V140" s="385" t="s">
        <v>43</v>
      </c>
      <c r="W140" s="248" t="s">
        <v>138</v>
      </c>
      <c r="X140" s="312">
        <v>0.2</v>
      </c>
      <c r="Y140" s="248">
        <f t="shared" ref="Y140:Y145" si="137">ROUNDUP(2295/T140,0)*L140</f>
        <v>76656</v>
      </c>
      <c r="Z140" s="252">
        <f t="shared" ref="Z140:Z145" si="138">ROUNDUP(1970/T140,0)*L140</f>
        <v>65808</v>
      </c>
      <c r="AA140" s="248">
        <f t="shared" ref="AA140:AA145" si="139">ROUNDUP(970/T140,0)*L140</f>
        <v>32400</v>
      </c>
    </row>
    <row r="141" spans="1:27" s="23" customFormat="1" ht="53.5" customHeight="1" x14ac:dyDescent="0.15">
      <c r="A141" s="248">
        <v>5301</v>
      </c>
      <c r="B141" s="254" t="s">
        <v>467</v>
      </c>
      <c r="C141" s="342" t="s">
        <v>468</v>
      </c>
      <c r="D141" s="255">
        <v>3.75</v>
      </c>
      <c r="E141" s="264" t="s">
        <v>37</v>
      </c>
      <c r="F141" s="250" t="s">
        <v>469</v>
      </c>
      <c r="G141" s="248" t="s">
        <v>115</v>
      </c>
      <c r="H141" s="248" t="s">
        <v>48</v>
      </c>
      <c r="I141" s="248" t="s">
        <v>66</v>
      </c>
      <c r="J141" s="248" t="s">
        <v>42</v>
      </c>
      <c r="K141" s="248">
        <v>12</v>
      </c>
      <c r="L141" s="352">
        <v>48</v>
      </c>
      <c r="M141" s="111">
        <v>8.8000000000000007</v>
      </c>
      <c r="N141" s="111">
        <v>16.5</v>
      </c>
      <c r="O141" s="111">
        <v>5.9</v>
      </c>
      <c r="P141" s="111">
        <v>1.8</v>
      </c>
      <c r="Q141" s="111">
        <v>9.6999999999999993</v>
      </c>
      <c r="R141" s="111">
        <v>25</v>
      </c>
      <c r="S141" s="111">
        <v>17.2</v>
      </c>
      <c r="T141" s="247">
        <f>Q141*R141*S141/1728</f>
        <v>2.4137731481481475</v>
      </c>
      <c r="U141" s="111">
        <v>8.7799999999999994</v>
      </c>
      <c r="V141" s="248" t="s">
        <v>59</v>
      </c>
      <c r="W141" s="248" t="s">
        <v>138</v>
      </c>
      <c r="X141" s="312">
        <v>0.2</v>
      </c>
      <c r="Y141" s="248">
        <f t="shared" si="137"/>
        <v>45648</v>
      </c>
      <c r="Z141" s="252">
        <f t="shared" si="138"/>
        <v>39216</v>
      </c>
      <c r="AA141" s="248">
        <f t="shared" si="139"/>
        <v>19296</v>
      </c>
    </row>
    <row r="142" spans="1:27" s="23" customFormat="1" ht="53.5" customHeight="1" x14ac:dyDescent="0.15">
      <c r="A142" s="248">
        <v>5344</v>
      </c>
      <c r="B142" s="254" t="s">
        <v>143</v>
      </c>
      <c r="C142" s="386">
        <v>810010995438</v>
      </c>
      <c r="D142" s="233">
        <v>4</v>
      </c>
      <c r="E142" s="264" t="s">
        <v>37</v>
      </c>
      <c r="F142" s="235" t="s">
        <v>144</v>
      </c>
      <c r="G142" s="248" t="s">
        <v>47</v>
      </c>
      <c r="H142" s="248" t="s">
        <v>48</v>
      </c>
      <c r="I142" s="248" t="s">
        <v>66</v>
      </c>
      <c r="J142" s="248"/>
      <c r="K142" s="278">
        <v>12</v>
      </c>
      <c r="L142" s="278">
        <v>48</v>
      </c>
      <c r="M142" s="323">
        <v>9.3000000000000007</v>
      </c>
      <c r="N142" s="323">
        <v>19.25</v>
      </c>
      <c r="O142" s="323">
        <v>6.2</v>
      </c>
      <c r="P142" s="323">
        <v>1.85</v>
      </c>
      <c r="Q142" s="323">
        <v>10.25</v>
      </c>
      <c r="R142" s="323">
        <v>25.7</v>
      </c>
      <c r="S142" s="323">
        <v>20</v>
      </c>
      <c r="T142" s="320">
        <f>Q142*R142*S142/1728</f>
        <v>3.0489004629629628</v>
      </c>
      <c r="U142" s="323">
        <v>9.17</v>
      </c>
      <c r="V142" s="269" t="s">
        <v>43</v>
      </c>
      <c r="W142" s="248" t="s">
        <v>44</v>
      </c>
      <c r="X142" s="312">
        <v>0.2</v>
      </c>
      <c r="Y142" s="394">
        <f t="shared" si="137"/>
        <v>36144</v>
      </c>
      <c r="Z142" s="395">
        <f t="shared" si="138"/>
        <v>31056</v>
      </c>
      <c r="AA142" s="392">
        <f t="shared" si="139"/>
        <v>15312</v>
      </c>
    </row>
    <row r="143" spans="1:27" s="23" customFormat="1" ht="53.5" customHeight="1" x14ac:dyDescent="0.15">
      <c r="A143" s="248">
        <v>5352</v>
      </c>
      <c r="B143" s="254" t="s">
        <v>145</v>
      </c>
      <c r="C143" s="263">
        <v>810010995575</v>
      </c>
      <c r="D143" s="255">
        <v>3.25</v>
      </c>
      <c r="E143" s="264" t="s">
        <v>37</v>
      </c>
      <c r="F143" s="235" t="s">
        <v>146</v>
      </c>
      <c r="G143" s="248" t="s">
        <v>47</v>
      </c>
      <c r="H143" s="248" t="s">
        <v>48</v>
      </c>
      <c r="I143" s="248" t="s">
        <v>66</v>
      </c>
      <c r="J143" s="248"/>
      <c r="K143" s="278">
        <v>12</v>
      </c>
      <c r="L143" s="278">
        <v>48</v>
      </c>
      <c r="M143" s="320">
        <v>9.1999999999999993</v>
      </c>
      <c r="N143" s="320">
        <v>14.7</v>
      </c>
      <c r="O143" s="320">
        <v>6</v>
      </c>
      <c r="P143" s="320">
        <v>2.16</v>
      </c>
      <c r="Q143" s="320">
        <v>10.3</v>
      </c>
      <c r="R143" s="320">
        <v>25.9</v>
      </c>
      <c r="S143" s="320">
        <v>15.4</v>
      </c>
      <c r="T143" s="320">
        <f>Q143*R143*S143/1728</f>
        <v>2.3774641203703704</v>
      </c>
      <c r="U143" s="326">
        <v>10.210000000000001</v>
      </c>
      <c r="V143" s="252" t="s">
        <v>43</v>
      </c>
      <c r="W143" s="248" t="s">
        <v>44</v>
      </c>
      <c r="X143" s="312">
        <v>0.2</v>
      </c>
      <c r="Y143" s="394">
        <f t="shared" si="137"/>
        <v>46368</v>
      </c>
      <c r="Z143" s="395">
        <f t="shared" si="138"/>
        <v>39792</v>
      </c>
      <c r="AA143" s="392">
        <f t="shared" si="139"/>
        <v>19584</v>
      </c>
    </row>
    <row r="144" spans="1:27" s="23" customFormat="1" ht="53.5" customHeight="1" x14ac:dyDescent="0.15">
      <c r="A144" s="248" t="s">
        <v>470</v>
      </c>
      <c r="B144" s="254" t="s">
        <v>471</v>
      </c>
      <c r="C144" s="342" t="s">
        <v>472</v>
      </c>
      <c r="D144" s="255">
        <v>3.25</v>
      </c>
      <c r="E144" s="304" t="s">
        <v>37</v>
      </c>
      <c r="F144" s="250" t="s">
        <v>473</v>
      </c>
      <c r="G144" s="248" t="s">
        <v>90</v>
      </c>
      <c r="H144" s="248" t="s">
        <v>40</v>
      </c>
      <c r="I144" s="248" t="s">
        <v>474</v>
      </c>
      <c r="J144" s="248" t="s">
        <v>42</v>
      </c>
      <c r="K144" s="248">
        <v>12</v>
      </c>
      <c r="L144" s="252">
        <v>48</v>
      </c>
      <c r="M144" s="252">
        <v>9.25</v>
      </c>
      <c r="N144" s="252">
        <v>13.78</v>
      </c>
      <c r="O144" s="252">
        <v>8.07</v>
      </c>
      <c r="P144" s="250">
        <v>2.4300000000000002</v>
      </c>
      <c r="Q144" s="110">
        <v>10.43</v>
      </c>
      <c r="R144" s="110">
        <v>29.13</v>
      </c>
      <c r="S144" s="110">
        <v>16.93</v>
      </c>
      <c r="T144" s="250">
        <f t="shared" ref="T144:T149" si="140">Q144*R144*S144/1728</f>
        <v>2.976720189236111</v>
      </c>
      <c r="U144" s="250">
        <v>10.8</v>
      </c>
      <c r="V144" s="269" t="s">
        <v>43</v>
      </c>
      <c r="W144" s="248" t="s">
        <v>475</v>
      </c>
      <c r="X144" s="312">
        <v>0.2</v>
      </c>
      <c r="Y144" s="248">
        <f t="shared" si="137"/>
        <v>37008</v>
      </c>
      <c r="Z144" s="252">
        <f t="shared" si="138"/>
        <v>31776</v>
      </c>
      <c r="AA144" s="248">
        <f t="shared" si="139"/>
        <v>15648</v>
      </c>
    </row>
    <row r="145" spans="1:27" s="23" customFormat="1" ht="53.5" customHeight="1" x14ac:dyDescent="0.15">
      <c r="A145" s="248" t="s">
        <v>476</v>
      </c>
      <c r="B145" s="254" t="s">
        <v>477</v>
      </c>
      <c r="C145" s="342" t="s">
        <v>478</v>
      </c>
      <c r="D145" s="255">
        <v>3.25</v>
      </c>
      <c r="E145" s="304" t="s">
        <v>37</v>
      </c>
      <c r="F145" s="250" t="s">
        <v>479</v>
      </c>
      <c r="G145" s="248" t="s">
        <v>90</v>
      </c>
      <c r="H145" s="248" t="s">
        <v>40</v>
      </c>
      <c r="I145" s="248" t="s">
        <v>474</v>
      </c>
      <c r="J145" s="248" t="s">
        <v>42</v>
      </c>
      <c r="K145" s="248">
        <v>12</v>
      </c>
      <c r="L145" s="252">
        <v>48</v>
      </c>
      <c r="M145" s="252">
        <v>9.25</v>
      </c>
      <c r="N145" s="252">
        <v>12.52</v>
      </c>
      <c r="O145" s="250">
        <v>6.1</v>
      </c>
      <c r="P145" s="250">
        <v>3.64</v>
      </c>
      <c r="Q145" s="110">
        <v>10.43</v>
      </c>
      <c r="R145" s="111">
        <v>25.2</v>
      </c>
      <c r="S145" s="110">
        <v>13.19</v>
      </c>
      <c r="T145" s="250">
        <f t="shared" si="140"/>
        <v>2.0062539583333336</v>
      </c>
      <c r="U145" s="252">
        <v>16.53</v>
      </c>
      <c r="V145" s="269" t="s">
        <v>43</v>
      </c>
      <c r="W145" s="248" t="s">
        <v>475</v>
      </c>
      <c r="X145" s="312">
        <v>0.2</v>
      </c>
      <c r="Y145" s="248">
        <f t="shared" si="137"/>
        <v>54912</v>
      </c>
      <c r="Z145" s="252">
        <f t="shared" si="138"/>
        <v>47136</v>
      </c>
      <c r="AA145" s="248">
        <f t="shared" si="139"/>
        <v>23232</v>
      </c>
    </row>
    <row r="146" spans="1:27" s="23" customFormat="1" ht="53.5" customHeight="1" x14ac:dyDescent="0.15">
      <c r="A146" s="248" t="s">
        <v>480</v>
      </c>
      <c r="B146" s="254" t="s">
        <v>481</v>
      </c>
      <c r="C146" s="343">
        <v>810010994202</v>
      </c>
      <c r="D146" s="255">
        <v>3.25</v>
      </c>
      <c r="E146" s="304" t="s">
        <v>37</v>
      </c>
      <c r="F146" s="247" t="s">
        <v>482</v>
      </c>
      <c r="G146" s="248" t="s">
        <v>188</v>
      </c>
      <c r="H146" s="248" t="s">
        <v>189</v>
      </c>
      <c r="I146" s="248" t="s">
        <v>391</v>
      </c>
      <c r="J146" s="248" t="s">
        <v>42</v>
      </c>
      <c r="K146" s="248">
        <v>12</v>
      </c>
      <c r="L146" s="252">
        <v>48</v>
      </c>
      <c r="M146" s="122">
        <v>9.1</v>
      </c>
      <c r="N146" s="122">
        <v>12.5</v>
      </c>
      <c r="O146" s="122">
        <v>5.7</v>
      </c>
      <c r="P146" s="122">
        <v>2.84</v>
      </c>
      <c r="Q146" s="250">
        <v>10.199999999999999</v>
      </c>
      <c r="R146" s="250">
        <v>24.3</v>
      </c>
      <c r="S146" s="250">
        <v>13.4</v>
      </c>
      <c r="T146" s="250">
        <f>Q146*R146*S146/1728</f>
        <v>1.9220625</v>
      </c>
      <c r="U146" s="252">
        <v>12.86</v>
      </c>
      <c r="V146" s="269" t="s">
        <v>43</v>
      </c>
      <c r="W146" s="248" t="s">
        <v>475</v>
      </c>
      <c r="X146" s="312">
        <v>0.2</v>
      </c>
      <c r="Y146" s="248">
        <f t="shared" ref="Y146" si="141">ROUNDUP(2295/T146,0)*L146</f>
        <v>57360</v>
      </c>
      <c r="Z146" s="252">
        <f t="shared" ref="Z146" si="142">ROUNDUP(1970/T146,0)*L146</f>
        <v>49200</v>
      </c>
      <c r="AA146" s="248">
        <f t="shared" ref="AA146" si="143">ROUNDUP(970/T146,0)*L146</f>
        <v>24240</v>
      </c>
    </row>
    <row r="147" spans="1:27" s="23" customFormat="1" ht="53.5" customHeight="1" x14ac:dyDescent="0.15">
      <c r="A147" s="248" t="s">
        <v>483</v>
      </c>
      <c r="B147" s="254" t="s">
        <v>484</v>
      </c>
      <c r="C147" s="342" t="s">
        <v>485</v>
      </c>
      <c r="D147" s="255">
        <v>3.75</v>
      </c>
      <c r="E147" s="304" t="s">
        <v>37</v>
      </c>
      <c r="F147" s="250" t="s">
        <v>486</v>
      </c>
      <c r="G147" s="248" t="s">
        <v>90</v>
      </c>
      <c r="H147" s="248" t="s">
        <v>40</v>
      </c>
      <c r="I147" s="248" t="s">
        <v>474</v>
      </c>
      <c r="J147" s="248" t="s">
        <v>42</v>
      </c>
      <c r="K147" s="248">
        <v>12</v>
      </c>
      <c r="L147" s="252">
        <v>48</v>
      </c>
      <c r="M147" s="252">
        <v>9.25</v>
      </c>
      <c r="N147" s="252">
        <v>15.94</v>
      </c>
      <c r="O147" s="252">
        <v>6.1</v>
      </c>
      <c r="P147" s="250">
        <v>2.89</v>
      </c>
      <c r="Q147" s="252">
        <v>10.43</v>
      </c>
      <c r="R147" s="252">
        <v>25.2</v>
      </c>
      <c r="S147" s="252">
        <v>16.54</v>
      </c>
      <c r="T147" s="250">
        <f t="shared" si="140"/>
        <v>2.5158029166666664</v>
      </c>
      <c r="U147" s="252">
        <v>12.66</v>
      </c>
      <c r="V147" s="269" t="s">
        <v>43</v>
      </c>
      <c r="W147" s="248" t="s">
        <v>475</v>
      </c>
      <c r="X147" s="312">
        <v>0.2</v>
      </c>
      <c r="Y147" s="248">
        <f t="shared" ref="Y147" si="144">ROUNDUP(2295/T147,0)*L147</f>
        <v>43824</v>
      </c>
      <c r="Z147" s="248">
        <f t="shared" ref="Z147" si="145">ROUNDUP(1970/T147,0)*L147</f>
        <v>37632</v>
      </c>
      <c r="AA147" s="248">
        <f t="shared" ref="AA147" si="146">ROUNDUP(970/T147,0)*L147</f>
        <v>18528</v>
      </c>
    </row>
    <row r="148" spans="1:27" s="23" customFormat="1" ht="53.5" customHeight="1" x14ac:dyDescent="0.15">
      <c r="A148" s="248" t="s">
        <v>487</v>
      </c>
      <c r="B148" s="254" t="s">
        <v>488</v>
      </c>
      <c r="C148" s="343">
        <v>810010994219</v>
      </c>
      <c r="D148" s="255">
        <v>3.25</v>
      </c>
      <c r="E148" s="304" t="s">
        <v>37</v>
      </c>
      <c r="F148" s="247" t="s">
        <v>489</v>
      </c>
      <c r="G148" s="248" t="s">
        <v>188</v>
      </c>
      <c r="H148" s="248" t="s">
        <v>189</v>
      </c>
      <c r="I148" s="248" t="s">
        <v>391</v>
      </c>
      <c r="J148" s="248" t="s">
        <v>42</v>
      </c>
      <c r="K148" s="248">
        <v>12</v>
      </c>
      <c r="L148" s="252">
        <v>48</v>
      </c>
      <c r="M148" s="122">
        <v>9.1</v>
      </c>
      <c r="N148" s="122">
        <v>13.5</v>
      </c>
      <c r="O148" s="122">
        <v>5.7</v>
      </c>
      <c r="P148" s="122">
        <v>2.46</v>
      </c>
      <c r="Q148" s="250">
        <v>10.199999999999999</v>
      </c>
      <c r="R148" s="250">
        <v>24.2</v>
      </c>
      <c r="S148" s="250">
        <v>14.3</v>
      </c>
      <c r="T148" s="250">
        <f t="shared" si="140"/>
        <v>2.0427152777777775</v>
      </c>
      <c r="U148" s="252">
        <v>11.58</v>
      </c>
      <c r="V148" s="269" t="s">
        <v>43</v>
      </c>
      <c r="W148" s="248" t="s">
        <v>475</v>
      </c>
      <c r="X148" s="312">
        <v>0.2</v>
      </c>
      <c r="Y148" s="248">
        <f t="shared" ref="Y148" si="147">ROUNDUP(2295/T148,0)*L148</f>
        <v>53952</v>
      </c>
      <c r="Z148" s="248">
        <f t="shared" ref="Z148" si="148">ROUNDUP(1970/T148,0)*L148</f>
        <v>46320</v>
      </c>
      <c r="AA148" s="248">
        <f t="shared" ref="AA148" si="149">ROUNDUP(970/T148,0)*L148</f>
        <v>22800</v>
      </c>
    </row>
    <row r="149" spans="1:27" s="23" customFormat="1" ht="53.5" customHeight="1" x14ac:dyDescent="0.15">
      <c r="A149" s="248" t="s">
        <v>490</v>
      </c>
      <c r="B149" s="254" t="s">
        <v>491</v>
      </c>
      <c r="C149" s="343">
        <v>810010994226</v>
      </c>
      <c r="D149" s="255">
        <v>3.25</v>
      </c>
      <c r="E149" s="304" t="s">
        <v>37</v>
      </c>
      <c r="F149" s="247" t="s">
        <v>492</v>
      </c>
      <c r="G149" s="248" t="s">
        <v>188</v>
      </c>
      <c r="H149" s="248" t="s">
        <v>189</v>
      </c>
      <c r="I149" s="248" t="s">
        <v>391</v>
      </c>
      <c r="J149" s="248" t="s">
        <v>42</v>
      </c>
      <c r="K149" s="248">
        <v>12</v>
      </c>
      <c r="L149" s="252">
        <v>48</v>
      </c>
      <c r="M149" s="252">
        <v>9.4</v>
      </c>
      <c r="N149" s="252">
        <v>11.4</v>
      </c>
      <c r="O149" s="252">
        <v>5.9</v>
      </c>
      <c r="P149" s="250">
        <v>2.62</v>
      </c>
      <c r="Q149" s="252">
        <v>10.4</v>
      </c>
      <c r="R149" s="252">
        <v>25</v>
      </c>
      <c r="S149" s="252">
        <v>11.66</v>
      </c>
      <c r="T149" s="250">
        <f t="shared" si="140"/>
        <v>1.7543981481481481</v>
      </c>
      <c r="U149" s="252">
        <v>11.66</v>
      </c>
      <c r="V149" s="269" t="s">
        <v>43</v>
      </c>
      <c r="W149" s="248" t="s">
        <v>475</v>
      </c>
      <c r="X149" s="312">
        <v>0.2</v>
      </c>
      <c r="Y149" s="248">
        <f t="shared" ref="Y149" si="150">ROUNDUP(2295/T149,0)*L149</f>
        <v>62832</v>
      </c>
      <c r="Z149" s="248">
        <f t="shared" ref="Z149" si="151">ROUNDUP(1970/T149,0)*L149</f>
        <v>53904</v>
      </c>
      <c r="AA149" s="248">
        <f t="shared" ref="AA149" si="152">ROUNDUP(970/T149,0)*L149</f>
        <v>26544</v>
      </c>
    </row>
    <row r="150" spans="1:27" s="23" customFormat="1" ht="53.5" customHeight="1" x14ac:dyDescent="0.15">
      <c r="A150" s="248">
        <v>5343</v>
      </c>
      <c r="B150" s="254" t="s">
        <v>147</v>
      </c>
      <c r="C150" s="263">
        <v>810010995421</v>
      </c>
      <c r="D150" s="255">
        <v>3.75</v>
      </c>
      <c r="E150" s="304" t="s">
        <v>37</v>
      </c>
      <c r="F150" s="247"/>
      <c r="G150" s="248"/>
      <c r="H150" s="248"/>
      <c r="I150" s="248"/>
      <c r="J150" s="248" t="s">
        <v>42</v>
      </c>
      <c r="K150" s="248">
        <v>12</v>
      </c>
      <c r="L150" s="252">
        <v>48</v>
      </c>
      <c r="M150" s="320" t="s">
        <v>148</v>
      </c>
      <c r="N150" s="320" t="s">
        <v>149</v>
      </c>
      <c r="O150" s="320" t="s">
        <v>70</v>
      </c>
      <c r="P150" s="320" t="s">
        <v>150</v>
      </c>
      <c r="Q150" s="320" t="s">
        <v>151</v>
      </c>
      <c r="R150" s="320" t="s">
        <v>152</v>
      </c>
      <c r="S150" s="320" t="s">
        <v>153</v>
      </c>
      <c r="T150" s="320" t="s">
        <v>154</v>
      </c>
      <c r="U150" s="326" t="s">
        <v>155</v>
      </c>
      <c r="V150" s="248" t="s">
        <v>43</v>
      </c>
      <c r="W150" s="248" t="s">
        <v>44</v>
      </c>
      <c r="X150" s="312">
        <v>0.2</v>
      </c>
      <c r="Y150" s="326" t="s">
        <v>156</v>
      </c>
      <c r="Z150" s="326" t="s">
        <v>157</v>
      </c>
      <c r="AA150" s="326" t="s">
        <v>158</v>
      </c>
    </row>
    <row r="151" spans="1:27" s="49" customFormat="1" ht="24" customHeight="1" x14ac:dyDescent="0.15">
      <c r="A151" s="20"/>
      <c r="B151" s="44" t="s">
        <v>493</v>
      </c>
      <c r="C151" s="45"/>
      <c r="D151" s="46"/>
      <c r="E151" s="51"/>
      <c r="F151" s="51"/>
      <c r="G151" s="47"/>
      <c r="H151" s="47"/>
      <c r="I151" s="47"/>
      <c r="J151" s="86"/>
      <c r="K151" s="10"/>
      <c r="L151" s="10"/>
      <c r="M151" s="11"/>
      <c r="N151" s="10"/>
      <c r="O151" s="10"/>
      <c r="P151" s="10"/>
      <c r="Q151" s="10"/>
      <c r="R151" s="10"/>
      <c r="S151" s="11"/>
      <c r="T151" s="116"/>
      <c r="U151" s="11"/>
      <c r="V151" s="11"/>
      <c r="W151" s="11"/>
      <c r="X151" s="26"/>
      <c r="Y151" s="11"/>
      <c r="Z151" s="11"/>
      <c r="AA151" s="11"/>
    </row>
    <row r="152" spans="1:27" s="49" customFormat="1" ht="24" customHeight="1" x14ac:dyDescent="0.15">
      <c r="A152" s="20"/>
      <c r="B152" s="66" t="s">
        <v>494</v>
      </c>
      <c r="C152" s="45"/>
      <c r="D152" s="46"/>
      <c r="E152" s="51"/>
      <c r="F152" s="52"/>
      <c r="G152" s="48"/>
      <c r="H152" s="47"/>
      <c r="I152" s="47"/>
      <c r="J152" s="67"/>
      <c r="K152" s="10"/>
      <c r="L152" s="10"/>
      <c r="M152" s="11"/>
      <c r="N152" s="10"/>
      <c r="O152" s="10"/>
      <c r="P152" s="10"/>
      <c r="Q152" s="10"/>
      <c r="R152" s="10"/>
      <c r="S152" s="11"/>
      <c r="T152" s="116"/>
      <c r="U152" s="11"/>
      <c r="V152" s="11"/>
      <c r="W152" s="11"/>
      <c r="X152" s="26"/>
      <c r="Y152" s="11"/>
      <c r="Z152" s="11"/>
      <c r="AA152" s="11"/>
    </row>
    <row r="153" spans="1:27" s="49" customFormat="1" ht="42.5" customHeight="1" x14ac:dyDescent="0.15">
      <c r="A153" s="106">
        <v>9016</v>
      </c>
      <c r="B153" s="254" t="s">
        <v>495</v>
      </c>
      <c r="C153" s="263" t="s">
        <v>496</v>
      </c>
      <c r="D153" s="310">
        <v>120</v>
      </c>
      <c r="E153" s="407"/>
      <c r="F153" s="407"/>
      <c r="G153" s="407"/>
      <c r="H153" s="53"/>
      <c r="I153" s="53"/>
      <c r="J153" s="53" t="s">
        <v>42</v>
      </c>
      <c r="K153" s="344"/>
      <c r="L153" s="345"/>
      <c r="M153" s="345"/>
      <c r="N153" s="345"/>
      <c r="O153" s="345"/>
      <c r="P153" s="345"/>
      <c r="Q153" s="345">
        <v>52.5</v>
      </c>
      <c r="R153" s="345">
        <v>17</v>
      </c>
      <c r="S153" s="339">
        <v>7</v>
      </c>
      <c r="T153" s="346">
        <v>1.64</v>
      </c>
      <c r="U153" s="339">
        <v>22</v>
      </c>
      <c r="V153" s="11"/>
      <c r="W153" s="11"/>
      <c r="X153" s="26"/>
      <c r="Y153" s="11"/>
      <c r="Z153" s="11"/>
      <c r="AA153" s="11"/>
    </row>
    <row r="154" spans="1:27" ht="16" x14ac:dyDescent="0.2">
      <c r="B154" s="1"/>
      <c r="D1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117"/>
      <c r="U154" s="54"/>
      <c r="V154" s="54"/>
      <c r="W154" s="54"/>
      <c r="X154" s="54"/>
      <c r="Y154" s="54"/>
      <c r="Z154" s="54"/>
    </row>
    <row r="155" spans="1:27" ht="16" x14ac:dyDescent="0.2">
      <c r="B155" s="1"/>
      <c r="D155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117"/>
      <c r="U155" s="54"/>
      <c r="V155" s="54"/>
      <c r="W155" s="54"/>
      <c r="X155" s="54"/>
      <c r="Y155" s="54"/>
      <c r="Z155" s="54"/>
    </row>
    <row r="156" spans="1:27" ht="16" x14ac:dyDescent="0.2">
      <c r="B156" s="1"/>
      <c r="D156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117"/>
      <c r="U156" s="54"/>
      <c r="V156" s="54"/>
      <c r="W156" s="54"/>
      <c r="X156" s="54"/>
      <c r="Y156" s="54"/>
      <c r="Z156" s="54"/>
    </row>
    <row r="157" spans="1:27" ht="16" x14ac:dyDescent="0.2">
      <c r="B157" s="1"/>
      <c r="D157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117"/>
      <c r="U157" s="54"/>
      <c r="V157" s="54"/>
      <c r="W157" s="54"/>
      <c r="X157" s="54"/>
      <c r="Y157" s="54"/>
      <c r="Z157" s="54"/>
    </row>
    <row r="158" spans="1:27" ht="16" x14ac:dyDescent="0.2">
      <c r="B158" s="1"/>
      <c r="D158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117"/>
      <c r="U158" s="54"/>
      <c r="V158" s="54"/>
      <c r="W158" s="54"/>
      <c r="X158" s="54"/>
      <c r="Y158" s="54"/>
      <c r="Z158" s="54"/>
    </row>
    <row r="159" spans="1:27" ht="16" x14ac:dyDescent="0.2">
      <c r="B159" s="1"/>
      <c r="D159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117"/>
      <c r="U159" s="54"/>
      <c r="V159" s="54"/>
      <c r="W159" s="54"/>
      <c r="X159" s="54"/>
      <c r="Y159" s="54"/>
      <c r="Z159" s="54"/>
    </row>
    <row r="160" spans="1:27" ht="16" x14ac:dyDescent="0.2">
      <c r="B160" s="1"/>
      <c r="D160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117"/>
      <c r="U160" s="54"/>
      <c r="V160" s="54"/>
      <c r="W160" s="54"/>
      <c r="X160" s="54"/>
      <c r="Y160" s="54"/>
      <c r="Z160" s="54"/>
    </row>
    <row r="161" spans="2:26" ht="16" x14ac:dyDescent="0.2">
      <c r="B161" s="1"/>
      <c r="D161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117"/>
      <c r="U161" s="54"/>
      <c r="V161" s="54"/>
      <c r="W161" s="54"/>
      <c r="X161" s="54"/>
      <c r="Y161" s="54"/>
      <c r="Z161" s="54"/>
    </row>
    <row r="162" spans="2:26" ht="16" x14ac:dyDescent="0.2">
      <c r="B162" s="1"/>
      <c r="D162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117"/>
      <c r="U162" s="54"/>
      <c r="V162" s="54"/>
      <c r="W162" s="54"/>
      <c r="X162" s="54"/>
      <c r="Y162" s="54"/>
      <c r="Z162" s="54"/>
    </row>
    <row r="163" spans="2:26" ht="16" x14ac:dyDescent="0.2">
      <c r="B163" s="1"/>
      <c r="D163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117"/>
      <c r="U163" s="54"/>
      <c r="V163" s="54"/>
      <c r="W163" s="54"/>
      <c r="X163" s="54"/>
      <c r="Y163" s="54"/>
      <c r="Z163" s="54"/>
    </row>
    <row r="164" spans="2:26" ht="16" x14ac:dyDescent="0.2">
      <c r="B164" s="1"/>
      <c r="D16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117"/>
      <c r="U164" s="54"/>
      <c r="V164" s="54"/>
      <c r="W164" s="54"/>
      <c r="X164" s="54"/>
      <c r="Y164" s="54"/>
      <c r="Z164" s="54"/>
    </row>
    <row r="165" spans="2:26" ht="16" x14ac:dyDescent="0.2">
      <c r="B165" s="1"/>
      <c r="D165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117"/>
      <c r="U165" s="54"/>
      <c r="V165" s="54"/>
      <c r="W165" s="54"/>
      <c r="X165" s="54"/>
      <c r="Y165" s="54"/>
      <c r="Z165" s="54"/>
    </row>
    <row r="166" spans="2:26" ht="16" x14ac:dyDescent="0.2">
      <c r="B166" s="1"/>
      <c r="D166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117"/>
      <c r="U166" s="54"/>
      <c r="V166" s="54"/>
      <c r="W166" s="54"/>
      <c r="X166" s="54"/>
      <c r="Y166" s="54"/>
      <c r="Z166" s="54"/>
    </row>
    <row r="167" spans="2:26" ht="16" x14ac:dyDescent="0.2">
      <c r="B167" s="1"/>
      <c r="D167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117"/>
      <c r="U167" s="54"/>
      <c r="V167" s="54"/>
      <c r="W167" s="54"/>
      <c r="X167" s="54"/>
      <c r="Y167" s="54"/>
      <c r="Z167" s="54"/>
    </row>
    <row r="168" spans="2:26" ht="16" x14ac:dyDescent="0.2">
      <c r="B168" s="1"/>
      <c r="D168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117"/>
      <c r="U168" s="54"/>
      <c r="V168" s="54"/>
      <c r="W168" s="54"/>
      <c r="X168" s="54"/>
      <c r="Y168" s="54"/>
      <c r="Z168" s="54"/>
    </row>
    <row r="169" spans="2:26" ht="16" x14ac:dyDescent="0.2">
      <c r="B169" s="1"/>
      <c r="D169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117"/>
      <c r="U169" s="54"/>
      <c r="V169" s="54"/>
      <c r="W169" s="54"/>
      <c r="X169" s="54"/>
      <c r="Y169" s="54"/>
      <c r="Z169" s="54"/>
    </row>
    <row r="170" spans="2:26" ht="16" x14ac:dyDescent="0.2">
      <c r="B170" s="1"/>
      <c r="D170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117"/>
      <c r="U170" s="54"/>
      <c r="V170" s="54"/>
      <c r="W170" s="54"/>
      <c r="X170" s="54"/>
      <c r="Y170" s="54"/>
      <c r="Z170" s="54"/>
    </row>
    <row r="171" spans="2:26" x14ac:dyDescent="0.15">
      <c r="D171"/>
    </row>
    <row r="172" spans="2:26" x14ac:dyDescent="0.15">
      <c r="D172"/>
    </row>
    <row r="173" spans="2:26" x14ac:dyDescent="0.15">
      <c r="D173"/>
    </row>
    <row r="174" spans="2:26" x14ac:dyDescent="0.15">
      <c r="D174"/>
    </row>
    <row r="175" spans="2:26" x14ac:dyDescent="0.15">
      <c r="D175"/>
    </row>
    <row r="176" spans="2:26" x14ac:dyDescent="0.15">
      <c r="D176"/>
    </row>
    <row r="177" spans="4:4" x14ac:dyDescent="0.15">
      <c r="D177"/>
    </row>
    <row r="178" spans="4:4" x14ac:dyDescent="0.15">
      <c r="D178"/>
    </row>
    <row r="179" spans="4:4" x14ac:dyDescent="0.15">
      <c r="D179"/>
    </row>
    <row r="180" spans="4:4" x14ac:dyDescent="0.15">
      <c r="D180"/>
    </row>
    <row r="181" spans="4:4" x14ac:dyDescent="0.15">
      <c r="D181"/>
    </row>
    <row r="182" spans="4:4" x14ac:dyDescent="0.15">
      <c r="D182"/>
    </row>
    <row r="183" spans="4:4" x14ac:dyDescent="0.15">
      <c r="D183"/>
    </row>
    <row r="184" spans="4:4" x14ac:dyDescent="0.15">
      <c r="D184"/>
    </row>
    <row r="185" spans="4:4" x14ac:dyDescent="0.15">
      <c r="D185"/>
    </row>
    <row r="186" spans="4:4" x14ac:dyDescent="0.15">
      <c r="D186"/>
    </row>
    <row r="187" spans="4:4" x14ac:dyDescent="0.15">
      <c r="D187"/>
    </row>
    <row r="188" spans="4:4" x14ac:dyDescent="0.15">
      <c r="D188"/>
    </row>
    <row r="189" spans="4:4" x14ac:dyDescent="0.15">
      <c r="D189"/>
    </row>
    <row r="190" spans="4:4" x14ac:dyDescent="0.15">
      <c r="D190"/>
    </row>
    <row r="191" spans="4:4" x14ac:dyDescent="0.15">
      <c r="D191"/>
    </row>
    <row r="192" spans="4:4" x14ac:dyDescent="0.15">
      <c r="D192"/>
    </row>
    <row r="193" spans="4:4" x14ac:dyDescent="0.15">
      <c r="D193"/>
    </row>
    <row r="194" spans="4:4" x14ac:dyDescent="0.15">
      <c r="D194"/>
    </row>
    <row r="195" spans="4:4" x14ac:dyDescent="0.15">
      <c r="D195"/>
    </row>
    <row r="196" spans="4:4" x14ac:dyDescent="0.15">
      <c r="D196"/>
    </row>
    <row r="197" spans="4:4" x14ac:dyDescent="0.15">
      <c r="D197"/>
    </row>
    <row r="198" spans="4:4" x14ac:dyDescent="0.15">
      <c r="D198"/>
    </row>
    <row r="199" spans="4:4" x14ac:dyDescent="0.15">
      <c r="D199"/>
    </row>
    <row r="200" spans="4:4" x14ac:dyDescent="0.15">
      <c r="D200"/>
    </row>
    <row r="201" spans="4:4" x14ac:dyDescent="0.15">
      <c r="D201"/>
    </row>
    <row r="202" spans="4:4" x14ac:dyDescent="0.15">
      <c r="D202"/>
    </row>
    <row r="203" spans="4:4" x14ac:dyDescent="0.15">
      <c r="D203"/>
    </row>
    <row r="204" spans="4:4" x14ac:dyDescent="0.15">
      <c r="D204"/>
    </row>
    <row r="205" spans="4:4" x14ac:dyDescent="0.15">
      <c r="D205"/>
    </row>
    <row r="206" spans="4:4" x14ac:dyDescent="0.15">
      <c r="D206"/>
    </row>
    <row r="207" spans="4:4" x14ac:dyDescent="0.15">
      <c r="D207"/>
    </row>
    <row r="208" spans="4:4" x14ac:dyDescent="0.15">
      <c r="D208"/>
    </row>
    <row r="209" spans="4:4" x14ac:dyDescent="0.15">
      <c r="D209"/>
    </row>
    <row r="210" spans="4:4" x14ac:dyDescent="0.15">
      <c r="D210"/>
    </row>
    <row r="211" spans="4:4" x14ac:dyDescent="0.15">
      <c r="D211"/>
    </row>
    <row r="212" spans="4:4" x14ac:dyDescent="0.15">
      <c r="D212"/>
    </row>
    <row r="213" spans="4:4" x14ac:dyDescent="0.15">
      <c r="D213"/>
    </row>
    <row r="214" spans="4:4" x14ac:dyDescent="0.15">
      <c r="D214"/>
    </row>
    <row r="215" spans="4:4" x14ac:dyDescent="0.15">
      <c r="D215"/>
    </row>
    <row r="216" spans="4:4" x14ac:dyDescent="0.15">
      <c r="D216"/>
    </row>
    <row r="217" spans="4:4" x14ac:dyDescent="0.15">
      <c r="D217"/>
    </row>
    <row r="218" spans="4:4" x14ac:dyDescent="0.15">
      <c r="D218"/>
    </row>
    <row r="219" spans="4:4" x14ac:dyDescent="0.15">
      <c r="D219"/>
    </row>
    <row r="220" spans="4:4" x14ac:dyDescent="0.15">
      <c r="D220"/>
    </row>
    <row r="221" spans="4:4" x14ac:dyDescent="0.15">
      <c r="D221"/>
    </row>
    <row r="222" spans="4:4" x14ac:dyDescent="0.15">
      <c r="D222"/>
    </row>
    <row r="223" spans="4:4" x14ac:dyDescent="0.15">
      <c r="D223"/>
    </row>
    <row r="224" spans="4:4" x14ac:dyDescent="0.15">
      <c r="D224"/>
    </row>
    <row r="225" spans="4:4" x14ac:dyDescent="0.15">
      <c r="D225"/>
    </row>
    <row r="226" spans="4:4" x14ac:dyDescent="0.15">
      <c r="D226"/>
    </row>
    <row r="227" spans="4:4" x14ac:dyDescent="0.15">
      <c r="D227"/>
    </row>
    <row r="228" spans="4:4" x14ac:dyDescent="0.15">
      <c r="D228"/>
    </row>
    <row r="229" spans="4:4" x14ac:dyDescent="0.15">
      <c r="D229"/>
    </row>
    <row r="230" spans="4:4" x14ac:dyDescent="0.15">
      <c r="D230"/>
    </row>
    <row r="231" spans="4:4" x14ac:dyDescent="0.15">
      <c r="D231"/>
    </row>
    <row r="232" spans="4:4" x14ac:dyDescent="0.15">
      <c r="D232"/>
    </row>
    <row r="233" spans="4:4" x14ac:dyDescent="0.15">
      <c r="D233"/>
    </row>
    <row r="234" spans="4:4" x14ac:dyDescent="0.15">
      <c r="D234"/>
    </row>
    <row r="235" spans="4:4" x14ac:dyDescent="0.15">
      <c r="D235"/>
    </row>
    <row r="236" spans="4:4" x14ac:dyDescent="0.15">
      <c r="D236"/>
    </row>
    <row r="237" spans="4:4" x14ac:dyDescent="0.15">
      <c r="D237"/>
    </row>
    <row r="238" spans="4:4" x14ac:dyDescent="0.15">
      <c r="D238"/>
    </row>
    <row r="239" spans="4:4" x14ac:dyDescent="0.15">
      <c r="D239"/>
    </row>
    <row r="240" spans="4:4" x14ac:dyDescent="0.15">
      <c r="D240"/>
    </row>
    <row r="241" spans="4:4" x14ac:dyDescent="0.15">
      <c r="D241"/>
    </row>
    <row r="242" spans="4:4" x14ac:dyDescent="0.15">
      <c r="D242"/>
    </row>
    <row r="243" spans="4:4" x14ac:dyDescent="0.15">
      <c r="D243"/>
    </row>
    <row r="244" spans="4:4" x14ac:dyDescent="0.15">
      <c r="D244"/>
    </row>
    <row r="245" spans="4:4" x14ac:dyDescent="0.15">
      <c r="D245"/>
    </row>
    <row r="246" spans="4:4" x14ac:dyDescent="0.15">
      <c r="D246"/>
    </row>
    <row r="247" spans="4:4" x14ac:dyDescent="0.15">
      <c r="D247"/>
    </row>
    <row r="248" spans="4:4" x14ac:dyDescent="0.15">
      <c r="D248"/>
    </row>
    <row r="249" spans="4:4" x14ac:dyDescent="0.15">
      <c r="D249"/>
    </row>
    <row r="250" spans="4:4" x14ac:dyDescent="0.15">
      <c r="D250"/>
    </row>
    <row r="251" spans="4:4" x14ac:dyDescent="0.15">
      <c r="D251"/>
    </row>
    <row r="252" spans="4:4" x14ac:dyDescent="0.15">
      <c r="D252"/>
    </row>
    <row r="253" spans="4:4" x14ac:dyDescent="0.15">
      <c r="D253"/>
    </row>
    <row r="254" spans="4:4" x14ac:dyDescent="0.15">
      <c r="D254"/>
    </row>
    <row r="255" spans="4:4" x14ac:dyDescent="0.15">
      <c r="D255"/>
    </row>
    <row r="256" spans="4:4" x14ac:dyDescent="0.15">
      <c r="D256"/>
    </row>
    <row r="257" spans="4:4" x14ac:dyDescent="0.15">
      <c r="D257"/>
    </row>
    <row r="258" spans="4:4" x14ac:dyDescent="0.15">
      <c r="D258"/>
    </row>
    <row r="259" spans="4:4" x14ac:dyDescent="0.15">
      <c r="D259"/>
    </row>
    <row r="260" spans="4:4" x14ac:dyDescent="0.15">
      <c r="D260"/>
    </row>
    <row r="261" spans="4:4" x14ac:dyDescent="0.15">
      <c r="D261"/>
    </row>
    <row r="262" spans="4:4" x14ac:dyDescent="0.15">
      <c r="D262"/>
    </row>
    <row r="263" spans="4:4" x14ac:dyDescent="0.15">
      <c r="D263"/>
    </row>
    <row r="264" spans="4:4" x14ac:dyDescent="0.15">
      <c r="D264"/>
    </row>
    <row r="265" spans="4:4" x14ac:dyDescent="0.15">
      <c r="D265"/>
    </row>
    <row r="266" spans="4:4" x14ac:dyDescent="0.15">
      <c r="D266"/>
    </row>
    <row r="267" spans="4:4" x14ac:dyDescent="0.15">
      <c r="D267"/>
    </row>
    <row r="268" spans="4:4" x14ac:dyDescent="0.15">
      <c r="D268"/>
    </row>
    <row r="269" spans="4:4" x14ac:dyDescent="0.15">
      <c r="D269"/>
    </row>
    <row r="270" spans="4:4" x14ac:dyDescent="0.15">
      <c r="D270"/>
    </row>
    <row r="271" spans="4:4" x14ac:dyDescent="0.15">
      <c r="D271"/>
    </row>
    <row r="272" spans="4:4" x14ac:dyDescent="0.15">
      <c r="D272"/>
    </row>
    <row r="273" spans="4:4" x14ac:dyDescent="0.15">
      <c r="D273"/>
    </row>
    <row r="274" spans="4:4" x14ac:dyDescent="0.15">
      <c r="D274"/>
    </row>
    <row r="275" spans="4:4" x14ac:dyDescent="0.15">
      <c r="D275"/>
    </row>
    <row r="276" spans="4:4" x14ac:dyDescent="0.15">
      <c r="D276"/>
    </row>
    <row r="277" spans="4:4" x14ac:dyDescent="0.15">
      <c r="D277"/>
    </row>
    <row r="278" spans="4:4" x14ac:dyDescent="0.15">
      <c r="D278"/>
    </row>
    <row r="279" spans="4:4" x14ac:dyDescent="0.15">
      <c r="D279"/>
    </row>
    <row r="280" spans="4:4" x14ac:dyDescent="0.15">
      <c r="D280"/>
    </row>
    <row r="281" spans="4:4" x14ac:dyDescent="0.15">
      <c r="D281"/>
    </row>
    <row r="282" spans="4:4" x14ac:dyDescent="0.15">
      <c r="D282"/>
    </row>
    <row r="283" spans="4:4" x14ac:dyDescent="0.15">
      <c r="D283"/>
    </row>
    <row r="284" spans="4:4" x14ac:dyDescent="0.15">
      <c r="D284"/>
    </row>
    <row r="285" spans="4:4" x14ac:dyDescent="0.15">
      <c r="D285"/>
    </row>
    <row r="286" spans="4:4" x14ac:dyDescent="0.15">
      <c r="D286"/>
    </row>
    <row r="287" spans="4:4" x14ac:dyDescent="0.15">
      <c r="D287"/>
    </row>
    <row r="288" spans="4:4" x14ac:dyDescent="0.15">
      <c r="D288"/>
    </row>
    <row r="289" spans="4:4" x14ac:dyDescent="0.15">
      <c r="D289"/>
    </row>
    <row r="290" spans="4:4" x14ac:dyDescent="0.15">
      <c r="D290"/>
    </row>
    <row r="291" spans="4:4" x14ac:dyDescent="0.15">
      <c r="D291"/>
    </row>
    <row r="292" spans="4:4" x14ac:dyDescent="0.15">
      <c r="D292"/>
    </row>
    <row r="293" spans="4:4" x14ac:dyDescent="0.15">
      <c r="D293"/>
    </row>
    <row r="294" spans="4:4" x14ac:dyDescent="0.15">
      <c r="D294"/>
    </row>
    <row r="295" spans="4:4" x14ac:dyDescent="0.15">
      <c r="D295"/>
    </row>
    <row r="296" spans="4:4" x14ac:dyDescent="0.15">
      <c r="D296"/>
    </row>
    <row r="297" spans="4:4" x14ac:dyDescent="0.15">
      <c r="D297"/>
    </row>
    <row r="298" spans="4:4" x14ac:dyDescent="0.15">
      <c r="D298"/>
    </row>
    <row r="299" spans="4:4" x14ac:dyDescent="0.15">
      <c r="D299"/>
    </row>
    <row r="300" spans="4:4" x14ac:dyDescent="0.15">
      <c r="D300"/>
    </row>
    <row r="301" spans="4:4" x14ac:dyDescent="0.15">
      <c r="D301"/>
    </row>
    <row r="302" spans="4:4" x14ac:dyDescent="0.15">
      <c r="D302"/>
    </row>
    <row r="303" spans="4:4" x14ac:dyDescent="0.15">
      <c r="D303"/>
    </row>
    <row r="304" spans="4:4" x14ac:dyDescent="0.15">
      <c r="D304"/>
    </row>
    <row r="305" spans="4:4" x14ac:dyDescent="0.15">
      <c r="D305"/>
    </row>
    <row r="306" spans="4:4" x14ac:dyDescent="0.15">
      <c r="D306"/>
    </row>
    <row r="307" spans="4:4" x14ac:dyDescent="0.15">
      <c r="D307"/>
    </row>
    <row r="308" spans="4:4" x14ac:dyDescent="0.15">
      <c r="D308"/>
    </row>
    <row r="309" spans="4:4" x14ac:dyDescent="0.15">
      <c r="D309"/>
    </row>
    <row r="310" spans="4:4" x14ac:dyDescent="0.15">
      <c r="D310"/>
    </row>
    <row r="311" spans="4:4" x14ac:dyDescent="0.15">
      <c r="D311"/>
    </row>
    <row r="312" spans="4:4" x14ac:dyDescent="0.15">
      <c r="D312"/>
    </row>
    <row r="313" spans="4:4" x14ac:dyDescent="0.15">
      <c r="D313"/>
    </row>
    <row r="314" spans="4:4" x14ac:dyDescent="0.15">
      <c r="D314"/>
    </row>
    <row r="315" spans="4:4" x14ac:dyDescent="0.15">
      <c r="D315"/>
    </row>
    <row r="316" spans="4:4" x14ac:dyDescent="0.15">
      <c r="D316"/>
    </row>
    <row r="317" spans="4:4" x14ac:dyDescent="0.15">
      <c r="D317"/>
    </row>
    <row r="318" spans="4:4" x14ac:dyDescent="0.15">
      <c r="D318"/>
    </row>
    <row r="319" spans="4:4" x14ac:dyDescent="0.15">
      <c r="D319"/>
    </row>
    <row r="320" spans="4:4" x14ac:dyDescent="0.15">
      <c r="D320"/>
    </row>
    <row r="321" spans="4:4" x14ac:dyDescent="0.15">
      <c r="D321"/>
    </row>
    <row r="322" spans="4:4" x14ac:dyDescent="0.15">
      <c r="D322"/>
    </row>
    <row r="323" spans="4:4" x14ac:dyDescent="0.15">
      <c r="D323"/>
    </row>
    <row r="324" spans="4:4" x14ac:dyDescent="0.15">
      <c r="D324"/>
    </row>
    <row r="325" spans="4:4" x14ac:dyDescent="0.15">
      <c r="D325"/>
    </row>
    <row r="326" spans="4:4" x14ac:dyDescent="0.15">
      <c r="D326"/>
    </row>
    <row r="327" spans="4:4" x14ac:dyDescent="0.15">
      <c r="D327"/>
    </row>
    <row r="328" spans="4:4" x14ac:dyDescent="0.15">
      <c r="D328"/>
    </row>
    <row r="329" spans="4:4" x14ac:dyDescent="0.15">
      <c r="D329"/>
    </row>
    <row r="330" spans="4:4" x14ac:dyDescent="0.15">
      <c r="D330"/>
    </row>
    <row r="331" spans="4:4" x14ac:dyDescent="0.15">
      <c r="D331"/>
    </row>
    <row r="332" spans="4:4" x14ac:dyDescent="0.15">
      <c r="D332"/>
    </row>
    <row r="333" spans="4:4" x14ac:dyDescent="0.15">
      <c r="D333"/>
    </row>
    <row r="334" spans="4:4" x14ac:dyDescent="0.15">
      <c r="D334"/>
    </row>
    <row r="335" spans="4:4" x14ac:dyDescent="0.15">
      <c r="D335"/>
    </row>
    <row r="336" spans="4:4" x14ac:dyDescent="0.15">
      <c r="D336"/>
    </row>
    <row r="337" spans="4:4" x14ac:dyDescent="0.15">
      <c r="D337"/>
    </row>
    <row r="338" spans="4:4" x14ac:dyDescent="0.15">
      <c r="D338"/>
    </row>
    <row r="339" spans="4:4" x14ac:dyDescent="0.15">
      <c r="D339"/>
    </row>
    <row r="340" spans="4:4" x14ac:dyDescent="0.15">
      <c r="D340"/>
    </row>
    <row r="341" spans="4:4" x14ac:dyDescent="0.15">
      <c r="D341"/>
    </row>
    <row r="342" spans="4:4" x14ac:dyDescent="0.15">
      <c r="D342"/>
    </row>
    <row r="343" spans="4:4" x14ac:dyDescent="0.15">
      <c r="D343"/>
    </row>
    <row r="344" spans="4:4" x14ac:dyDescent="0.15">
      <c r="D344"/>
    </row>
    <row r="345" spans="4:4" x14ac:dyDescent="0.15">
      <c r="D345"/>
    </row>
    <row r="346" spans="4:4" x14ac:dyDescent="0.15">
      <c r="D346"/>
    </row>
    <row r="347" spans="4:4" x14ac:dyDescent="0.15">
      <c r="D347"/>
    </row>
    <row r="348" spans="4:4" x14ac:dyDescent="0.15">
      <c r="D348"/>
    </row>
    <row r="349" spans="4:4" x14ac:dyDescent="0.15">
      <c r="D349"/>
    </row>
    <row r="350" spans="4:4" x14ac:dyDescent="0.15">
      <c r="D350"/>
    </row>
    <row r="351" spans="4:4" x14ac:dyDescent="0.15">
      <c r="D351"/>
    </row>
    <row r="352" spans="4:4" x14ac:dyDescent="0.15">
      <c r="D352"/>
    </row>
    <row r="353" spans="4:4" x14ac:dyDescent="0.15">
      <c r="D353"/>
    </row>
    <row r="354" spans="4:4" x14ac:dyDescent="0.15">
      <c r="D354"/>
    </row>
    <row r="355" spans="4:4" x14ac:dyDescent="0.15">
      <c r="D355"/>
    </row>
    <row r="356" spans="4:4" x14ac:dyDescent="0.15">
      <c r="D356"/>
    </row>
    <row r="357" spans="4:4" x14ac:dyDescent="0.15">
      <c r="D357"/>
    </row>
    <row r="358" spans="4:4" x14ac:dyDescent="0.15">
      <c r="D358"/>
    </row>
    <row r="359" spans="4:4" x14ac:dyDescent="0.15">
      <c r="D359"/>
    </row>
    <row r="360" spans="4:4" x14ac:dyDescent="0.15">
      <c r="D360"/>
    </row>
    <row r="361" spans="4:4" x14ac:dyDescent="0.15">
      <c r="D361"/>
    </row>
    <row r="362" spans="4:4" x14ac:dyDescent="0.15">
      <c r="D362"/>
    </row>
    <row r="363" spans="4:4" x14ac:dyDescent="0.15">
      <c r="D363"/>
    </row>
    <row r="364" spans="4:4" x14ac:dyDescent="0.15">
      <c r="D364"/>
    </row>
    <row r="365" spans="4:4" x14ac:dyDescent="0.15">
      <c r="D365"/>
    </row>
    <row r="366" spans="4:4" x14ac:dyDescent="0.15">
      <c r="D366"/>
    </row>
    <row r="367" spans="4:4" x14ac:dyDescent="0.15">
      <c r="D367"/>
    </row>
    <row r="368" spans="4:4" x14ac:dyDescent="0.15">
      <c r="D368"/>
    </row>
    <row r="369" spans="4:4" x14ac:dyDescent="0.15">
      <c r="D369"/>
    </row>
    <row r="370" spans="4:4" x14ac:dyDescent="0.15">
      <c r="D370"/>
    </row>
    <row r="371" spans="4:4" x14ac:dyDescent="0.15">
      <c r="D371"/>
    </row>
    <row r="372" spans="4:4" x14ac:dyDescent="0.15">
      <c r="D372"/>
    </row>
    <row r="373" spans="4:4" x14ac:dyDescent="0.15">
      <c r="D373"/>
    </row>
    <row r="374" spans="4:4" x14ac:dyDescent="0.15">
      <c r="D374"/>
    </row>
    <row r="375" spans="4:4" x14ac:dyDescent="0.15">
      <c r="D375"/>
    </row>
    <row r="376" spans="4:4" x14ac:dyDescent="0.15">
      <c r="D376"/>
    </row>
    <row r="377" spans="4:4" x14ac:dyDescent="0.15">
      <c r="D377"/>
    </row>
    <row r="378" spans="4:4" x14ac:dyDescent="0.15">
      <c r="D378"/>
    </row>
    <row r="379" spans="4:4" x14ac:dyDescent="0.15">
      <c r="D379"/>
    </row>
    <row r="380" spans="4:4" x14ac:dyDescent="0.15">
      <c r="D380"/>
    </row>
    <row r="381" spans="4:4" x14ac:dyDescent="0.15">
      <c r="D381"/>
    </row>
    <row r="382" spans="4:4" x14ac:dyDescent="0.15">
      <c r="D382"/>
    </row>
    <row r="383" spans="4:4" x14ac:dyDescent="0.15">
      <c r="D383"/>
    </row>
    <row r="384" spans="4:4" x14ac:dyDescent="0.15">
      <c r="D384"/>
    </row>
    <row r="385" spans="4:4" x14ac:dyDescent="0.15">
      <c r="D385"/>
    </row>
    <row r="386" spans="4:4" x14ac:dyDescent="0.15">
      <c r="D386"/>
    </row>
    <row r="387" spans="4:4" x14ac:dyDescent="0.15">
      <c r="D387"/>
    </row>
    <row r="388" spans="4:4" x14ac:dyDescent="0.15">
      <c r="D388"/>
    </row>
    <row r="389" spans="4:4" x14ac:dyDescent="0.15">
      <c r="D389"/>
    </row>
    <row r="390" spans="4:4" x14ac:dyDescent="0.15">
      <c r="D390"/>
    </row>
    <row r="391" spans="4:4" x14ac:dyDescent="0.15">
      <c r="D391"/>
    </row>
    <row r="392" spans="4:4" x14ac:dyDescent="0.15">
      <c r="D392"/>
    </row>
    <row r="393" spans="4:4" x14ac:dyDescent="0.15">
      <c r="D393"/>
    </row>
    <row r="394" spans="4:4" x14ac:dyDescent="0.15">
      <c r="D394"/>
    </row>
    <row r="395" spans="4:4" x14ac:dyDescent="0.15">
      <c r="D395"/>
    </row>
    <row r="396" spans="4:4" x14ac:dyDescent="0.15">
      <c r="D396"/>
    </row>
    <row r="397" spans="4:4" x14ac:dyDescent="0.15">
      <c r="D397"/>
    </row>
    <row r="398" spans="4:4" x14ac:dyDescent="0.15">
      <c r="D398"/>
    </row>
    <row r="399" spans="4:4" x14ac:dyDescent="0.15">
      <c r="D399"/>
    </row>
    <row r="400" spans="4:4" x14ac:dyDescent="0.15">
      <c r="D400"/>
    </row>
    <row r="401" spans="4:4" x14ac:dyDescent="0.15">
      <c r="D401"/>
    </row>
    <row r="402" spans="4:4" x14ac:dyDescent="0.15">
      <c r="D402"/>
    </row>
    <row r="403" spans="4:4" x14ac:dyDescent="0.15">
      <c r="D403"/>
    </row>
    <row r="404" spans="4:4" x14ac:dyDescent="0.15">
      <c r="D404"/>
    </row>
    <row r="405" spans="4:4" x14ac:dyDescent="0.15">
      <c r="D405"/>
    </row>
    <row r="406" spans="4:4" x14ac:dyDescent="0.15">
      <c r="D406"/>
    </row>
    <row r="407" spans="4:4" x14ac:dyDescent="0.15">
      <c r="D407"/>
    </row>
    <row r="408" spans="4:4" x14ac:dyDescent="0.15">
      <c r="D408"/>
    </row>
    <row r="409" spans="4:4" x14ac:dyDescent="0.15">
      <c r="D409"/>
    </row>
    <row r="410" spans="4:4" x14ac:dyDescent="0.15">
      <c r="D410"/>
    </row>
    <row r="411" spans="4:4" x14ac:dyDescent="0.15">
      <c r="D411"/>
    </row>
    <row r="412" spans="4:4" x14ac:dyDescent="0.15">
      <c r="D412"/>
    </row>
    <row r="413" spans="4:4" x14ac:dyDescent="0.15">
      <c r="D413"/>
    </row>
    <row r="414" spans="4:4" x14ac:dyDescent="0.15">
      <c r="D414"/>
    </row>
    <row r="415" spans="4:4" x14ac:dyDescent="0.15">
      <c r="D415"/>
    </row>
    <row r="416" spans="4:4" x14ac:dyDescent="0.15">
      <c r="D416"/>
    </row>
    <row r="417" spans="4:4" x14ac:dyDescent="0.15">
      <c r="D417"/>
    </row>
    <row r="418" spans="4:4" x14ac:dyDescent="0.15">
      <c r="D418"/>
    </row>
    <row r="419" spans="4:4" x14ac:dyDescent="0.15">
      <c r="D419"/>
    </row>
    <row r="420" spans="4:4" x14ac:dyDescent="0.15">
      <c r="D420"/>
    </row>
    <row r="421" spans="4:4" x14ac:dyDescent="0.15">
      <c r="D421"/>
    </row>
    <row r="422" spans="4:4" x14ac:dyDescent="0.15">
      <c r="D422"/>
    </row>
    <row r="423" spans="4:4" x14ac:dyDescent="0.15">
      <c r="D423"/>
    </row>
    <row r="424" spans="4:4" x14ac:dyDescent="0.15">
      <c r="D424"/>
    </row>
    <row r="425" spans="4:4" x14ac:dyDescent="0.15">
      <c r="D425"/>
    </row>
    <row r="426" spans="4:4" x14ac:dyDescent="0.15">
      <c r="D426"/>
    </row>
    <row r="427" spans="4:4" x14ac:dyDescent="0.15">
      <c r="D427"/>
    </row>
    <row r="428" spans="4:4" x14ac:dyDescent="0.15">
      <c r="D428"/>
    </row>
    <row r="429" spans="4:4" x14ac:dyDescent="0.15">
      <c r="D429"/>
    </row>
    <row r="430" spans="4:4" x14ac:dyDescent="0.15">
      <c r="D430"/>
    </row>
    <row r="431" spans="4:4" x14ac:dyDescent="0.15">
      <c r="D431"/>
    </row>
    <row r="432" spans="4:4" x14ac:dyDescent="0.15">
      <c r="D432"/>
    </row>
    <row r="433" spans="4:4" x14ac:dyDescent="0.15">
      <c r="D433"/>
    </row>
    <row r="434" spans="4:4" x14ac:dyDescent="0.15">
      <c r="D434"/>
    </row>
    <row r="435" spans="4:4" x14ac:dyDescent="0.15">
      <c r="D435"/>
    </row>
    <row r="436" spans="4:4" x14ac:dyDescent="0.15">
      <c r="D436"/>
    </row>
    <row r="437" spans="4:4" x14ac:dyDescent="0.15">
      <c r="D437"/>
    </row>
    <row r="438" spans="4:4" x14ac:dyDescent="0.15">
      <c r="D438"/>
    </row>
    <row r="439" spans="4:4" x14ac:dyDescent="0.15">
      <c r="D439"/>
    </row>
    <row r="440" spans="4:4" x14ac:dyDescent="0.15">
      <c r="D440"/>
    </row>
    <row r="441" spans="4:4" x14ac:dyDescent="0.15">
      <c r="D441"/>
    </row>
    <row r="442" spans="4:4" x14ac:dyDescent="0.15">
      <c r="D442"/>
    </row>
    <row r="443" spans="4:4" x14ac:dyDescent="0.15">
      <c r="D443"/>
    </row>
    <row r="444" spans="4:4" x14ac:dyDescent="0.15">
      <c r="D444"/>
    </row>
    <row r="445" spans="4:4" x14ac:dyDescent="0.15">
      <c r="D445"/>
    </row>
    <row r="446" spans="4:4" x14ac:dyDescent="0.15">
      <c r="D446"/>
    </row>
    <row r="447" spans="4:4" x14ac:dyDescent="0.15">
      <c r="D447"/>
    </row>
    <row r="448" spans="4:4" x14ac:dyDescent="0.15">
      <c r="D448"/>
    </row>
    <row r="449" spans="4:4" x14ac:dyDescent="0.15">
      <c r="D449"/>
    </row>
    <row r="450" spans="4:4" x14ac:dyDescent="0.15">
      <c r="D450"/>
    </row>
    <row r="451" spans="4:4" x14ac:dyDescent="0.15">
      <c r="D451"/>
    </row>
    <row r="452" spans="4:4" x14ac:dyDescent="0.15">
      <c r="D452"/>
    </row>
    <row r="453" spans="4:4" x14ac:dyDescent="0.15">
      <c r="D453"/>
    </row>
    <row r="454" spans="4:4" x14ac:dyDescent="0.15">
      <c r="D454"/>
    </row>
    <row r="455" spans="4:4" x14ac:dyDescent="0.15">
      <c r="D455"/>
    </row>
    <row r="456" spans="4:4" x14ac:dyDescent="0.15">
      <c r="D456"/>
    </row>
    <row r="457" spans="4:4" x14ac:dyDescent="0.15">
      <c r="D457"/>
    </row>
    <row r="458" spans="4:4" x14ac:dyDescent="0.15">
      <c r="D458"/>
    </row>
    <row r="459" spans="4:4" x14ac:dyDescent="0.15">
      <c r="D459"/>
    </row>
    <row r="460" spans="4:4" x14ac:dyDescent="0.15">
      <c r="D460"/>
    </row>
    <row r="461" spans="4:4" x14ac:dyDescent="0.15">
      <c r="D461"/>
    </row>
    <row r="462" spans="4:4" x14ac:dyDescent="0.15">
      <c r="D462"/>
    </row>
    <row r="463" spans="4:4" x14ac:dyDescent="0.15">
      <c r="D463"/>
    </row>
    <row r="464" spans="4:4" x14ac:dyDescent="0.15">
      <c r="D464"/>
    </row>
    <row r="465" spans="4:4" x14ac:dyDescent="0.15">
      <c r="D465"/>
    </row>
    <row r="466" spans="4:4" x14ac:dyDescent="0.15">
      <c r="D466"/>
    </row>
    <row r="467" spans="4:4" x14ac:dyDescent="0.15">
      <c r="D467"/>
    </row>
    <row r="468" spans="4:4" x14ac:dyDescent="0.15">
      <c r="D468"/>
    </row>
    <row r="469" spans="4:4" x14ac:dyDescent="0.15">
      <c r="D469"/>
    </row>
    <row r="470" spans="4:4" x14ac:dyDescent="0.15">
      <c r="D470"/>
    </row>
    <row r="471" spans="4:4" x14ac:dyDescent="0.15">
      <c r="D471"/>
    </row>
    <row r="472" spans="4:4" x14ac:dyDescent="0.15">
      <c r="D472"/>
    </row>
    <row r="473" spans="4:4" x14ac:dyDescent="0.15">
      <c r="D473"/>
    </row>
    <row r="474" spans="4:4" x14ac:dyDescent="0.15">
      <c r="D474"/>
    </row>
    <row r="475" spans="4:4" x14ac:dyDescent="0.15">
      <c r="D475"/>
    </row>
    <row r="476" spans="4:4" x14ac:dyDescent="0.15">
      <c r="D476"/>
    </row>
    <row r="477" spans="4:4" x14ac:dyDescent="0.15">
      <c r="D477"/>
    </row>
    <row r="478" spans="4:4" x14ac:dyDescent="0.15">
      <c r="D478"/>
    </row>
    <row r="479" spans="4:4" x14ac:dyDescent="0.15">
      <c r="D479"/>
    </row>
    <row r="480" spans="4:4" x14ac:dyDescent="0.15">
      <c r="D480"/>
    </row>
    <row r="481" spans="4:4" x14ac:dyDescent="0.15">
      <c r="D481"/>
    </row>
    <row r="482" spans="4:4" x14ac:dyDescent="0.15">
      <c r="D482"/>
    </row>
    <row r="483" spans="4:4" x14ac:dyDescent="0.15">
      <c r="D483"/>
    </row>
    <row r="484" spans="4:4" x14ac:dyDescent="0.15">
      <c r="D484"/>
    </row>
    <row r="485" spans="4:4" x14ac:dyDescent="0.15">
      <c r="D485"/>
    </row>
    <row r="486" spans="4:4" x14ac:dyDescent="0.15">
      <c r="D486"/>
    </row>
    <row r="487" spans="4:4" x14ac:dyDescent="0.15">
      <c r="D487"/>
    </row>
    <row r="488" spans="4:4" x14ac:dyDescent="0.15">
      <c r="D488"/>
    </row>
    <row r="489" spans="4:4" x14ac:dyDescent="0.15">
      <c r="D489"/>
    </row>
    <row r="490" spans="4:4" x14ac:dyDescent="0.15">
      <c r="D490"/>
    </row>
    <row r="491" spans="4:4" x14ac:dyDescent="0.15">
      <c r="D491"/>
    </row>
    <row r="492" spans="4:4" x14ac:dyDescent="0.15">
      <c r="D492"/>
    </row>
    <row r="493" spans="4:4" x14ac:dyDescent="0.15">
      <c r="D493"/>
    </row>
    <row r="494" spans="4:4" x14ac:dyDescent="0.15">
      <c r="D494"/>
    </row>
    <row r="495" spans="4:4" x14ac:dyDescent="0.15">
      <c r="D495"/>
    </row>
    <row r="496" spans="4:4" x14ac:dyDescent="0.15">
      <c r="D496"/>
    </row>
    <row r="497" spans="4:4" x14ac:dyDescent="0.15">
      <c r="D497"/>
    </row>
    <row r="498" spans="4:4" x14ac:dyDescent="0.15">
      <c r="D498"/>
    </row>
    <row r="499" spans="4:4" x14ac:dyDescent="0.15">
      <c r="D499"/>
    </row>
    <row r="500" spans="4:4" x14ac:dyDescent="0.15">
      <c r="D500"/>
    </row>
    <row r="501" spans="4:4" x14ac:dyDescent="0.15">
      <c r="D501"/>
    </row>
    <row r="502" spans="4:4" x14ac:dyDescent="0.15">
      <c r="D502"/>
    </row>
    <row r="503" spans="4:4" x14ac:dyDescent="0.15">
      <c r="D503"/>
    </row>
    <row r="504" spans="4:4" x14ac:dyDescent="0.15">
      <c r="D504"/>
    </row>
    <row r="505" spans="4:4" x14ac:dyDescent="0.15">
      <c r="D505"/>
    </row>
    <row r="506" spans="4:4" x14ac:dyDescent="0.15">
      <c r="D506"/>
    </row>
    <row r="507" spans="4:4" x14ac:dyDescent="0.15">
      <c r="D507"/>
    </row>
    <row r="508" spans="4:4" x14ac:dyDescent="0.15">
      <c r="D508"/>
    </row>
    <row r="509" spans="4:4" x14ac:dyDescent="0.15">
      <c r="D509"/>
    </row>
    <row r="510" spans="4:4" x14ac:dyDescent="0.15">
      <c r="D510"/>
    </row>
    <row r="511" spans="4:4" x14ac:dyDescent="0.15">
      <c r="D511"/>
    </row>
    <row r="512" spans="4:4" x14ac:dyDescent="0.15">
      <c r="D512"/>
    </row>
    <row r="513" spans="4:4" x14ac:dyDescent="0.15">
      <c r="D513"/>
    </row>
    <row r="514" spans="4:4" x14ac:dyDescent="0.15">
      <c r="D514"/>
    </row>
    <row r="515" spans="4:4" x14ac:dyDescent="0.15">
      <c r="D515"/>
    </row>
    <row r="516" spans="4:4" x14ac:dyDescent="0.15">
      <c r="D516"/>
    </row>
    <row r="517" spans="4:4" x14ac:dyDescent="0.15">
      <c r="D517"/>
    </row>
    <row r="518" spans="4:4" x14ac:dyDescent="0.15">
      <c r="D518"/>
    </row>
    <row r="519" spans="4:4" x14ac:dyDescent="0.15">
      <c r="D519"/>
    </row>
    <row r="520" spans="4:4" x14ac:dyDescent="0.15">
      <c r="D520"/>
    </row>
    <row r="521" spans="4:4" x14ac:dyDescent="0.15">
      <c r="D521"/>
    </row>
    <row r="522" spans="4:4" x14ac:dyDescent="0.15">
      <c r="D522"/>
    </row>
    <row r="523" spans="4:4" x14ac:dyDescent="0.15">
      <c r="D523"/>
    </row>
    <row r="524" spans="4:4" x14ac:dyDescent="0.15">
      <c r="D524"/>
    </row>
    <row r="525" spans="4:4" x14ac:dyDescent="0.15">
      <c r="D525"/>
    </row>
    <row r="526" spans="4:4" x14ac:dyDescent="0.15">
      <c r="D526"/>
    </row>
    <row r="527" spans="4:4" x14ac:dyDescent="0.15">
      <c r="D527"/>
    </row>
    <row r="528" spans="4:4" x14ac:dyDescent="0.15">
      <c r="D528"/>
    </row>
    <row r="529" spans="4:4" x14ac:dyDescent="0.15">
      <c r="D529"/>
    </row>
    <row r="530" spans="4:4" x14ac:dyDescent="0.15">
      <c r="D530"/>
    </row>
    <row r="531" spans="4:4" x14ac:dyDescent="0.15">
      <c r="D531"/>
    </row>
    <row r="532" spans="4:4" x14ac:dyDescent="0.15">
      <c r="D532"/>
    </row>
    <row r="533" spans="4:4" x14ac:dyDescent="0.15">
      <c r="D533"/>
    </row>
    <row r="534" spans="4:4" x14ac:dyDescent="0.15">
      <c r="D534"/>
    </row>
    <row r="535" spans="4:4" x14ac:dyDescent="0.15">
      <c r="D535"/>
    </row>
    <row r="536" spans="4:4" x14ac:dyDescent="0.15">
      <c r="D536"/>
    </row>
    <row r="537" spans="4:4" x14ac:dyDescent="0.15">
      <c r="D537"/>
    </row>
    <row r="538" spans="4:4" x14ac:dyDescent="0.15">
      <c r="D538"/>
    </row>
    <row r="539" spans="4:4" x14ac:dyDescent="0.15">
      <c r="D539"/>
    </row>
    <row r="540" spans="4:4" x14ac:dyDescent="0.15">
      <c r="D540"/>
    </row>
    <row r="541" spans="4:4" x14ac:dyDescent="0.15">
      <c r="D541"/>
    </row>
    <row r="542" spans="4:4" x14ac:dyDescent="0.15">
      <c r="D542"/>
    </row>
    <row r="543" spans="4:4" x14ac:dyDescent="0.15">
      <c r="D543"/>
    </row>
    <row r="544" spans="4:4" x14ac:dyDescent="0.15">
      <c r="D544"/>
    </row>
    <row r="545" spans="4:4" x14ac:dyDescent="0.15">
      <c r="D545"/>
    </row>
    <row r="546" spans="4:4" x14ac:dyDescent="0.15">
      <c r="D546"/>
    </row>
    <row r="547" spans="4:4" x14ac:dyDescent="0.15">
      <c r="D547"/>
    </row>
    <row r="548" spans="4:4" x14ac:dyDescent="0.15">
      <c r="D548"/>
    </row>
    <row r="549" spans="4:4" x14ac:dyDescent="0.15">
      <c r="D549"/>
    </row>
    <row r="550" spans="4:4" x14ac:dyDescent="0.15">
      <c r="D550"/>
    </row>
    <row r="551" spans="4:4" x14ac:dyDescent="0.15">
      <c r="D551"/>
    </row>
    <row r="552" spans="4:4" x14ac:dyDescent="0.15">
      <c r="D552"/>
    </row>
    <row r="553" spans="4:4" x14ac:dyDescent="0.15">
      <c r="D553"/>
    </row>
    <row r="554" spans="4:4" x14ac:dyDescent="0.15">
      <c r="D554"/>
    </row>
    <row r="555" spans="4:4" x14ac:dyDescent="0.15">
      <c r="D555"/>
    </row>
    <row r="556" spans="4:4" x14ac:dyDescent="0.15">
      <c r="D556"/>
    </row>
    <row r="557" spans="4:4" x14ac:dyDescent="0.15">
      <c r="D557"/>
    </row>
    <row r="558" spans="4:4" x14ac:dyDescent="0.15">
      <c r="D558"/>
    </row>
    <row r="559" spans="4:4" x14ac:dyDescent="0.15">
      <c r="D559"/>
    </row>
    <row r="560" spans="4:4" x14ac:dyDescent="0.15">
      <c r="D560"/>
    </row>
    <row r="561" spans="4:4" x14ac:dyDescent="0.15">
      <c r="D561"/>
    </row>
    <row r="562" spans="4:4" x14ac:dyDescent="0.15">
      <c r="D562"/>
    </row>
    <row r="563" spans="4:4" x14ac:dyDescent="0.15">
      <c r="D563"/>
    </row>
    <row r="564" spans="4:4" x14ac:dyDescent="0.15">
      <c r="D564"/>
    </row>
    <row r="565" spans="4:4" x14ac:dyDescent="0.15">
      <c r="D565"/>
    </row>
    <row r="566" spans="4:4" x14ac:dyDescent="0.15">
      <c r="D566"/>
    </row>
    <row r="567" spans="4:4" x14ac:dyDescent="0.15">
      <c r="D567"/>
    </row>
    <row r="568" spans="4:4" x14ac:dyDescent="0.15">
      <c r="D568"/>
    </row>
    <row r="569" spans="4:4" x14ac:dyDescent="0.15">
      <c r="D569"/>
    </row>
    <row r="570" spans="4:4" x14ac:dyDescent="0.15">
      <c r="D570"/>
    </row>
    <row r="571" spans="4:4" x14ac:dyDescent="0.15">
      <c r="D571"/>
    </row>
    <row r="572" spans="4:4" x14ac:dyDescent="0.15">
      <c r="D572"/>
    </row>
    <row r="573" spans="4:4" x14ac:dyDescent="0.15">
      <c r="D573"/>
    </row>
    <row r="574" spans="4:4" x14ac:dyDescent="0.15">
      <c r="D574"/>
    </row>
    <row r="575" spans="4:4" x14ac:dyDescent="0.15">
      <c r="D575"/>
    </row>
    <row r="576" spans="4:4" x14ac:dyDescent="0.15">
      <c r="D576"/>
    </row>
    <row r="577" spans="4:4" x14ac:dyDescent="0.15">
      <c r="D577"/>
    </row>
    <row r="578" spans="4:4" x14ac:dyDescent="0.15">
      <c r="D578"/>
    </row>
    <row r="579" spans="4:4" x14ac:dyDescent="0.15">
      <c r="D579"/>
    </row>
    <row r="580" spans="4:4" x14ac:dyDescent="0.15">
      <c r="D580"/>
    </row>
    <row r="581" spans="4:4" x14ac:dyDescent="0.15">
      <c r="D581"/>
    </row>
    <row r="582" spans="4:4" x14ac:dyDescent="0.15">
      <c r="D582"/>
    </row>
    <row r="583" spans="4:4" x14ac:dyDescent="0.15">
      <c r="D583"/>
    </row>
    <row r="584" spans="4:4" x14ac:dyDescent="0.15">
      <c r="D584"/>
    </row>
    <row r="585" spans="4:4" x14ac:dyDescent="0.15">
      <c r="D585"/>
    </row>
    <row r="586" spans="4:4" x14ac:dyDescent="0.15">
      <c r="D586"/>
    </row>
    <row r="587" spans="4:4" x14ac:dyDescent="0.15">
      <c r="D587"/>
    </row>
    <row r="588" spans="4:4" x14ac:dyDescent="0.15">
      <c r="D588"/>
    </row>
    <row r="589" spans="4:4" x14ac:dyDescent="0.15">
      <c r="D589"/>
    </row>
    <row r="590" spans="4:4" x14ac:dyDescent="0.15">
      <c r="D590"/>
    </row>
    <row r="591" spans="4:4" x14ac:dyDescent="0.15">
      <c r="D591"/>
    </row>
    <row r="592" spans="4:4" x14ac:dyDescent="0.15">
      <c r="D592"/>
    </row>
    <row r="593" spans="4:4" x14ac:dyDescent="0.15">
      <c r="D593"/>
    </row>
    <row r="594" spans="4:4" x14ac:dyDescent="0.15">
      <c r="D594"/>
    </row>
    <row r="595" spans="4:4" x14ac:dyDescent="0.15">
      <c r="D595"/>
    </row>
    <row r="596" spans="4:4" x14ac:dyDescent="0.15">
      <c r="D596"/>
    </row>
    <row r="597" spans="4:4" x14ac:dyDescent="0.15">
      <c r="D597"/>
    </row>
    <row r="598" spans="4:4" x14ac:dyDescent="0.15">
      <c r="D598"/>
    </row>
    <row r="599" spans="4:4" x14ac:dyDescent="0.15">
      <c r="D599"/>
    </row>
    <row r="600" spans="4:4" x14ac:dyDescent="0.15">
      <c r="D600"/>
    </row>
    <row r="601" spans="4:4" x14ac:dyDescent="0.15">
      <c r="D601"/>
    </row>
    <row r="602" spans="4:4" x14ac:dyDescent="0.15">
      <c r="D602"/>
    </row>
    <row r="603" spans="4:4" x14ac:dyDescent="0.15">
      <c r="D603"/>
    </row>
    <row r="604" spans="4:4" x14ac:dyDescent="0.15">
      <c r="D604"/>
    </row>
    <row r="605" spans="4:4" x14ac:dyDescent="0.15">
      <c r="D605"/>
    </row>
    <row r="606" spans="4:4" x14ac:dyDescent="0.15">
      <c r="D606"/>
    </row>
    <row r="607" spans="4:4" x14ac:dyDescent="0.15">
      <c r="D607"/>
    </row>
    <row r="608" spans="4:4" x14ac:dyDescent="0.15">
      <c r="D608"/>
    </row>
    <row r="609" spans="4:4" x14ac:dyDescent="0.15">
      <c r="D609"/>
    </row>
    <row r="610" spans="4:4" x14ac:dyDescent="0.15">
      <c r="D610"/>
    </row>
    <row r="611" spans="4:4" x14ac:dyDescent="0.15">
      <c r="D611"/>
    </row>
    <row r="612" spans="4:4" x14ac:dyDescent="0.15">
      <c r="D612"/>
    </row>
    <row r="613" spans="4:4" x14ac:dyDescent="0.15">
      <c r="D613"/>
    </row>
    <row r="614" spans="4:4" x14ac:dyDescent="0.15">
      <c r="D614"/>
    </row>
    <row r="615" spans="4:4" x14ac:dyDescent="0.15">
      <c r="D615"/>
    </row>
    <row r="616" spans="4:4" x14ac:dyDescent="0.15">
      <c r="D616"/>
    </row>
    <row r="617" spans="4:4" x14ac:dyDescent="0.15">
      <c r="D617"/>
    </row>
    <row r="618" spans="4:4" x14ac:dyDescent="0.15">
      <c r="D618"/>
    </row>
    <row r="619" spans="4:4" x14ac:dyDescent="0.15">
      <c r="D619"/>
    </row>
    <row r="620" spans="4:4" x14ac:dyDescent="0.15">
      <c r="D620"/>
    </row>
    <row r="621" spans="4:4" x14ac:dyDescent="0.15">
      <c r="D621"/>
    </row>
    <row r="622" spans="4:4" x14ac:dyDescent="0.15">
      <c r="D622"/>
    </row>
    <row r="623" spans="4:4" x14ac:dyDescent="0.15">
      <c r="D623"/>
    </row>
    <row r="624" spans="4:4" x14ac:dyDescent="0.15">
      <c r="D624"/>
    </row>
    <row r="625" spans="4:4" x14ac:dyDescent="0.15">
      <c r="D625"/>
    </row>
    <row r="626" spans="4:4" x14ac:dyDescent="0.15">
      <c r="D626"/>
    </row>
    <row r="627" spans="4:4" x14ac:dyDescent="0.15">
      <c r="D627"/>
    </row>
    <row r="628" spans="4:4" x14ac:dyDescent="0.15">
      <c r="D628"/>
    </row>
    <row r="629" spans="4:4" x14ac:dyDescent="0.15">
      <c r="D629"/>
    </row>
    <row r="630" spans="4:4" x14ac:dyDescent="0.15">
      <c r="D630"/>
    </row>
    <row r="631" spans="4:4" x14ac:dyDescent="0.15">
      <c r="D631"/>
    </row>
    <row r="632" spans="4:4" x14ac:dyDescent="0.15">
      <c r="D632"/>
    </row>
    <row r="633" spans="4:4" x14ac:dyDescent="0.15">
      <c r="D633"/>
    </row>
    <row r="634" spans="4:4" x14ac:dyDescent="0.15">
      <c r="D634"/>
    </row>
    <row r="635" spans="4:4" x14ac:dyDescent="0.15">
      <c r="D635"/>
    </row>
    <row r="636" spans="4:4" x14ac:dyDescent="0.15">
      <c r="D636"/>
    </row>
    <row r="637" spans="4:4" x14ac:dyDescent="0.15">
      <c r="D637"/>
    </row>
    <row r="638" spans="4:4" x14ac:dyDescent="0.15">
      <c r="D638"/>
    </row>
    <row r="639" spans="4:4" x14ac:dyDescent="0.15">
      <c r="D639"/>
    </row>
    <row r="640" spans="4:4" x14ac:dyDescent="0.15">
      <c r="D640"/>
    </row>
    <row r="641" spans="4:4" x14ac:dyDescent="0.15">
      <c r="D641"/>
    </row>
    <row r="642" spans="4:4" x14ac:dyDescent="0.15">
      <c r="D642"/>
    </row>
    <row r="643" spans="4:4" x14ac:dyDescent="0.15">
      <c r="D643"/>
    </row>
    <row r="644" spans="4:4" x14ac:dyDescent="0.15">
      <c r="D644"/>
    </row>
    <row r="645" spans="4:4" x14ac:dyDescent="0.15">
      <c r="D645"/>
    </row>
    <row r="646" spans="4:4" x14ac:dyDescent="0.15">
      <c r="D646"/>
    </row>
    <row r="647" spans="4:4" x14ac:dyDescent="0.15">
      <c r="D647"/>
    </row>
    <row r="648" spans="4:4" x14ac:dyDescent="0.15">
      <c r="D648"/>
    </row>
    <row r="649" spans="4:4" x14ac:dyDescent="0.15">
      <c r="D649"/>
    </row>
    <row r="650" spans="4:4" x14ac:dyDescent="0.15">
      <c r="D650"/>
    </row>
    <row r="651" spans="4:4" x14ac:dyDescent="0.15">
      <c r="D651"/>
    </row>
    <row r="652" spans="4:4" x14ac:dyDescent="0.15">
      <c r="D652"/>
    </row>
    <row r="653" spans="4:4" x14ac:dyDescent="0.15">
      <c r="D653"/>
    </row>
    <row r="654" spans="4:4" x14ac:dyDescent="0.15">
      <c r="D654"/>
    </row>
    <row r="655" spans="4:4" x14ac:dyDescent="0.15">
      <c r="D655"/>
    </row>
    <row r="656" spans="4:4" x14ac:dyDescent="0.15">
      <c r="D656"/>
    </row>
    <row r="657" spans="4:4" x14ac:dyDescent="0.15">
      <c r="D657"/>
    </row>
    <row r="658" spans="4:4" x14ac:dyDescent="0.15">
      <c r="D658"/>
    </row>
    <row r="659" spans="4:4" x14ac:dyDescent="0.15">
      <c r="D659"/>
    </row>
    <row r="660" spans="4:4" x14ac:dyDescent="0.15">
      <c r="D660"/>
    </row>
    <row r="661" spans="4:4" x14ac:dyDescent="0.15">
      <c r="D661"/>
    </row>
    <row r="662" spans="4:4" x14ac:dyDescent="0.15">
      <c r="D662"/>
    </row>
    <row r="663" spans="4:4" x14ac:dyDescent="0.15">
      <c r="D663"/>
    </row>
    <row r="664" spans="4:4" x14ac:dyDescent="0.15">
      <c r="D664"/>
    </row>
    <row r="665" spans="4:4" x14ac:dyDescent="0.15">
      <c r="D665"/>
    </row>
    <row r="666" spans="4:4" x14ac:dyDescent="0.15">
      <c r="D666"/>
    </row>
    <row r="667" spans="4:4" x14ac:dyDescent="0.15">
      <c r="D667"/>
    </row>
    <row r="668" spans="4:4" x14ac:dyDescent="0.15">
      <c r="D668"/>
    </row>
    <row r="669" spans="4:4" x14ac:dyDescent="0.15">
      <c r="D669"/>
    </row>
    <row r="670" spans="4:4" x14ac:dyDescent="0.15">
      <c r="D670"/>
    </row>
    <row r="671" spans="4:4" x14ac:dyDescent="0.15">
      <c r="D671"/>
    </row>
    <row r="672" spans="4:4" x14ac:dyDescent="0.15">
      <c r="D672"/>
    </row>
    <row r="673" spans="4:4" x14ac:dyDescent="0.15">
      <c r="D673"/>
    </row>
    <row r="674" spans="4:4" x14ac:dyDescent="0.15">
      <c r="D674"/>
    </row>
    <row r="675" spans="4:4" x14ac:dyDescent="0.15">
      <c r="D675"/>
    </row>
    <row r="676" spans="4:4" x14ac:dyDescent="0.15">
      <c r="D676"/>
    </row>
    <row r="677" spans="4:4" x14ac:dyDescent="0.15">
      <c r="D677"/>
    </row>
    <row r="678" spans="4:4" x14ac:dyDescent="0.15">
      <c r="D678"/>
    </row>
    <row r="679" spans="4:4" x14ac:dyDescent="0.15">
      <c r="D679"/>
    </row>
    <row r="680" spans="4:4" x14ac:dyDescent="0.15">
      <c r="D680"/>
    </row>
    <row r="681" spans="4:4" x14ac:dyDescent="0.15">
      <c r="D681"/>
    </row>
    <row r="682" spans="4:4" x14ac:dyDescent="0.15">
      <c r="D682"/>
    </row>
    <row r="683" spans="4:4" x14ac:dyDescent="0.15">
      <c r="D683"/>
    </row>
    <row r="684" spans="4:4" x14ac:dyDescent="0.15">
      <c r="D684"/>
    </row>
    <row r="685" spans="4:4" x14ac:dyDescent="0.15">
      <c r="D685"/>
    </row>
    <row r="686" spans="4:4" x14ac:dyDescent="0.15">
      <c r="D686"/>
    </row>
    <row r="687" spans="4:4" x14ac:dyDescent="0.15">
      <c r="D687"/>
    </row>
    <row r="688" spans="4:4" x14ac:dyDescent="0.15">
      <c r="D688"/>
    </row>
    <row r="689" spans="4:4" x14ac:dyDescent="0.15">
      <c r="D689"/>
    </row>
    <row r="690" spans="4:4" x14ac:dyDescent="0.15">
      <c r="D690"/>
    </row>
    <row r="691" spans="4:4" x14ac:dyDescent="0.15">
      <c r="D691"/>
    </row>
    <row r="692" spans="4:4" x14ac:dyDescent="0.15">
      <c r="D692"/>
    </row>
    <row r="693" spans="4:4" x14ac:dyDescent="0.15">
      <c r="D693"/>
    </row>
    <row r="694" spans="4:4" x14ac:dyDescent="0.15">
      <c r="D694"/>
    </row>
    <row r="695" spans="4:4" x14ac:dyDescent="0.15">
      <c r="D695"/>
    </row>
    <row r="696" spans="4:4" x14ac:dyDescent="0.15">
      <c r="D696"/>
    </row>
    <row r="697" spans="4:4" x14ac:dyDescent="0.15">
      <c r="D697"/>
    </row>
    <row r="698" spans="4:4" x14ac:dyDescent="0.15">
      <c r="D698"/>
    </row>
    <row r="699" spans="4:4" x14ac:dyDescent="0.15">
      <c r="D699"/>
    </row>
    <row r="700" spans="4:4" x14ac:dyDescent="0.15">
      <c r="D700"/>
    </row>
    <row r="701" spans="4:4" x14ac:dyDescent="0.15">
      <c r="D701"/>
    </row>
    <row r="702" spans="4:4" x14ac:dyDescent="0.15">
      <c r="D702"/>
    </row>
    <row r="703" spans="4:4" x14ac:dyDescent="0.15">
      <c r="D703"/>
    </row>
    <row r="704" spans="4:4" x14ac:dyDescent="0.15">
      <c r="D704"/>
    </row>
    <row r="705" spans="4:4" x14ac:dyDescent="0.15">
      <c r="D705"/>
    </row>
    <row r="706" spans="4:4" x14ac:dyDescent="0.15">
      <c r="D706"/>
    </row>
    <row r="707" spans="4:4" x14ac:dyDescent="0.15">
      <c r="D707"/>
    </row>
    <row r="708" spans="4:4" x14ac:dyDescent="0.15">
      <c r="D708"/>
    </row>
    <row r="709" spans="4:4" x14ac:dyDescent="0.15">
      <c r="D709"/>
    </row>
    <row r="710" spans="4:4" x14ac:dyDescent="0.15">
      <c r="D710"/>
    </row>
    <row r="711" spans="4:4" x14ac:dyDescent="0.15">
      <c r="D711"/>
    </row>
    <row r="712" spans="4:4" x14ac:dyDescent="0.15">
      <c r="D712"/>
    </row>
    <row r="713" spans="4:4" x14ac:dyDescent="0.15">
      <c r="D713"/>
    </row>
    <row r="714" spans="4:4" x14ac:dyDescent="0.15">
      <c r="D714"/>
    </row>
    <row r="715" spans="4:4" x14ac:dyDescent="0.15">
      <c r="D715"/>
    </row>
    <row r="716" spans="4:4" x14ac:dyDescent="0.15">
      <c r="D716"/>
    </row>
    <row r="717" spans="4:4" x14ac:dyDescent="0.15">
      <c r="D717"/>
    </row>
    <row r="718" spans="4:4" x14ac:dyDescent="0.15">
      <c r="D718"/>
    </row>
    <row r="719" spans="4:4" x14ac:dyDescent="0.15">
      <c r="D719"/>
    </row>
    <row r="720" spans="4:4" x14ac:dyDescent="0.15">
      <c r="D720"/>
    </row>
    <row r="721" spans="4:4" x14ac:dyDescent="0.15">
      <c r="D721"/>
    </row>
    <row r="722" spans="4:4" x14ac:dyDescent="0.15">
      <c r="D722"/>
    </row>
    <row r="723" spans="4:4" x14ac:dyDescent="0.15">
      <c r="D723"/>
    </row>
    <row r="724" spans="4:4" x14ac:dyDescent="0.15">
      <c r="D724"/>
    </row>
    <row r="725" spans="4:4" x14ac:dyDescent="0.15">
      <c r="D725"/>
    </row>
    <row r="726" spans="4:4" x14ac:dyDescent="0.15">
      <c r="D726"/>
    </row>
    <row r="727" spans="4:4" x14ac:dyDescent="0.15">
      <c r="D727"/>
    </row>
    <row r="728" spans="4:4" x14ac:dyDescent="0.15">
      <c r="D728"/>
    </row>
    <row r="729" spans="4:4" x14ac:dyDescent="0.15">
      <c r="D729"/>
    </row>
    <row r="730" spans="4:4" x14ac:dyDescent="0.15">
      <c r="D730"/>
    </row>
    <row r="731" spans="4:4" x14ac:dyDescent="0.15">
      <c r="D731"/>
    </row>
    <row r="732" spans="4:4" x14ac:dyDescent="0.15">
      <c r="D732"/>
    </row>
    <row r="733" spans="4:4" x14ac:dyDescent="0.15">
      <c r="D733"/>
    </row>
    <row r="734" spans="4:4" x14ac:dyDescent="0.15">
      <c r="D734"/>
    </row>
    <row r="735" spans="4:4" x14ac:dyDescent="0.15">
      <c r="D735"/>
    </row>
    <row r="736" spans="4:4" x14ac:dyDescent="0.15">
      <c r="D736"/>
    </row>
    <row r="737" spans="4:4" x14ac:dyDescent="0.15">
      <c r="D737"/>
    </row>
    <row r="738" spans="4:4" x14ac:dyDescent="0.15">
      <c r="D738"/>
    </row>
    <row r="739" spans="4:4" x14ac:dyDescent="0.15">
      <c r="D739"/>
    </row>
    <row r="740" spans="4:4" x14ac:dyDescent="0.15">
      <c r="D740"/>
    </row>
    <row r="741" spans="4:4" x14ac:dyDescent="0.15">
      <c r="D741"/>
    </row>
    <row r="742" spans="4:4" x14ac:dyDescent="0.15">
      <c r="D742"/>
    </row>
    <row r="743" spans="4:4" x14ac:dyDescent="0.15">
      <c r="D743"/>
    </row>
    <row r="744" spans="4:4" x14ac:dyDescent="0.15">
      <c r="D744"/>
    </row>
    <row r="745" spans="4:4" x14ac:dyDescent="0.15">
      <c r="D745"/>
    </row>
    <row r="746" spans="4:4" x14ac:dyDescent="0.15">
      <c r="D746"/>
    </row>
    <row r="747" spans="4:4" x14ac:dyDescent="0.15">
      <c r="D747"/>
    </row>
    <row r="748" spans="4:4" x14ac:dyDescent="0.15">
      <c r="D748"/>
    </row>
    <row r="749" spans="4:4" x14ac:dyDescent="0.15">
      <c r="D749"/>
    </row>
    <row r="750" spans="4:4" x14ac:dyDescent="0.15">
      <c r="D750"/>
    </row>
    <row r="751" spans="4:4" x14ac:dyDescent="0.15">
      <c r="D751"/>
    </row>
    <row r="752" spans="4:4" x14ac:dyDescent="0.15">
      <c r="D752"/>
    </row>
    <row r="753" spans="4:4" x14ac:dyDescent="0.15">
      <c r="D753"/>
    </row>
    <row r="754" spans="4:4" x14ac:dyDescent="0.15">
      <c r="D754"/>
    </row>
    <row r="755" spans="4:4" x14ac:dyDescent="0.15">
      <c r="D755"/>
    </row>
    <row r="756" spans="4:4" x14ac:dyDescent="0.15">
      <c r="D756"/>
    </row>
    <row r="757" spans="4:4" x14ac:dyDescent="0.15">
      <c r="D757"/>
    </row>
    <row r="758" spans="4:4" x14ac:dyDescent="0.15">
      <c r="D758"/>
    </row>
    <row r="759" spans="4:4" x14ac:dyDescent="0.15">
      <c r="D759"/>
    </row>
    <row r="760" spans="4:4" x14ac:dyDescent="0.15">
      <c r="D760"/>
    </row>
    <row r="761" spans="4:4" x14ac:dyDescent="0.15">
      <c r="D761"/>
    </row>
    <row r="762" spans="4:4" x14ac:dyDescent="0.15">
      <c r="D762"/>
    </row>
    <row r="763" spans="4:4" x14ac:dyDescent="0.15">
      <c r="D763"/>
    </row>
    <row r="764" spans="4:4" x14ac:dyDescent="0.15">
      <c r="D764"/>
    </row>
    <row r="765" spans="4:4" x14ac:dyDescent="0.15">
      <c r="D765"/>
    </row>
    <row r="766" spans="4:4" x14ac:dyDescent="0.15">
      <c r="D766"/>
    </row>
    <row r="767" spans="4:4" x14ac:dyDescent="0.15">
      <c r="D767"/>
    </row>
    <row r="768" spans="4:4" x14ac:dyDescent="0.15">
      <c r="D768"/>
    </row>
    <row r="769" spans="4:4" x14ac:dyDescent="0.15">
      <c r="D769"/>
    </row>
    <row r="770" spans="4:4" x14ac:dyDescent="0.15">
      <c r="D770"/>
    </row>
    <row r="771" spans="4:4" x14ac:dyDescent="0.15">
      <c r="D771"/>
    </row>
    <row r="772" spans="4:4" x14ac:dyDescent="0.15">
      <c r="D772"/>
    </row>
    <row r="773" spans="4:4" x14ac:dyDescent="0.15">
      <c r="D773"/>
    </row>
    <row r="774" spans="4:4" x14ac:dyDescent="0.15">
      <c r="D774"/>
    </row>
    <row r="775" spans="4:4" x14ac:dyDescent="0.15">
      <c r="D775"/>
    </row>
    <row r="776" spans="4:4" x14ac:dyDescent="0.15">
      <c r="D776"/>
    </row>
    <row r="777" spans="4:4" x14ac:dyDescent="0.15">
      <c r="D777"/>
    </row>
    <row r="778" spans="4:4" x14ac:dyDescent="0.15">
      <c r="D778"/>
    </row>
    <row r="779" spans="4:4" x14ac:dyDescent="0.15">
      <c r="D779"/>
    </row>
    <row r="780" spans="4:4" x14ac:dyDescent="0.15">
      <c r="D780"/>
    </row>
    <row r="781" spans="4:4" x14ac:dyDescent="0.15">
      <c r="D781"/>
    </row>
    <row r="782" spans="4:4" x14ac:dyDescent="0.15">
      <c r="D782"/>
    </row>
    <row r="783" spans="4:4" x14ac:dyDescent="0.15">
      <c r="D783"/>
    </row>
    <row r="784" spans="4:4" x14ac:dyDescent="0.15">
      <c r="D784"/>
    </row>
    <row r="785" spans="4:4" x14ac:dyDescent="0.15">
      <c r="D785"/>
    </row>
    <row r="786" spans="4:4" x14ac:dyDescent="0.15">
      <c r="D786"/>
    </row>
    <row r="787" spans="4:4" x14ac:dyDescent="0.15">
      <c r="D787"/>
    </row>
    <row r="788" spans="4:4" x14ac:dyDescent="0.15">
      <c r="D788"/>
    </row>
    <row r="789" spans="4:4" x14ac:dyDescent="0.15">
      <c r="D789"/>
    </row>
    <row r="790" spans="4:4" x14ac:dyDescent="0.15">
      <c r="D790"/>
    </row>
    <row r="791" spans="4:4" x14ac:dyDescent="0.15">
      <c r="D791"/>
    </row>
    <row r="792" spans="4:4" x14ac:dyDescent="0.15">
      <c r="D792"/>
    </row>
    <row r="793" spans="4:4" x14ac:dyDescent="0.15">
      <c r="D793"/>
    </row>
    <row r="794" spans="4:4" x14ac:dyDescent="0.15">
      <c r="D794"/>
    </row>
    <row r="795" spans="4:4" x14ac:dyDescent="0.15">
      <c r="D795"/>
    </row>
    <row r="796" spans="4:4" x14ac:dyDescent="0.15">
      <c r="D796"/>
    </row>
    <row r="797" spans="4:4" x14ac:dyDescent="0.15">
      <c r="D797"/>
    </row>
    <row r="798" spans="4:4" x14ac:dyDescent="0.15">
      <c r="D798"/>
    </row>
    <row r="799" spans="4:4" x14ac:dyDescent="0.15">
      <c r="D799"/>
    </row>
    <row r="800" spans="4:4" x14ac:dyDescent="0.15">
      <c r="D800"/>
    </row>
    <row r="801" spans="4:4" x14ac:dyDescent="0.15">
      <c r="D801"/>
    </row>
    <row r="802" spans="4:4" x14ac:dyDescent="0.15">
      <c r="D802"/>
    </row>
    <row r="803" spans="4:4" x14ac:dyDescent="0.15">
      <c r="D803"/>
    </row>
    <row r="804" spans="4:4" x14ac:dyDescent="0.15">
      <c r="D804"/>
    </row>
    <row r="805" spans="4:4" x14ac:dyDescent="0.15">
      <c r="D805"/>
    </row>
    <row r="806" spans="4:4" x14ac:dyDescent="0.15">
      <c r="D806"/>
    </row>
    <row r="807" spans="4:4" x14ac:dyDescent="0.15">
      <c r="D807"/>
    </row>
    <row r="808" spans="4:4" x14ac:dyDescent="0.15">
      <c r="D808"/>
    </row>
    <row r="809" spans="4:4" x14ac:dyDescent="0.15">
      <c r="D809"/>
    </row>
    <row r="810" spans="4:4" x14ac:dyDescent="0.15">
      <c r="D810"/>
    </row>
    <row r="811" spans="4:4" x14ac:dyDescent="0.15">
      <c r="D811"/>
    </row>
    <row r="812" spans="4:4" x14ac:dyDescent="0.15">
      <c r="D812"/>
    </row>
    <row r="813" spans="4:4" x14ac:dyDescent="0.15">
      <c r="D813"/>
    </row>
    <row r="814" spans="4:4" x14ac:dyDescent="0.15">
      <c r="D814"/>
    </row>
    <row r="815" spans="4:4" x14ac:dyDescent="0.15">
      <c r="D815"/>
    </row>
    <row r="816" spans="4:4" x14ac:dyDescent="0.15">
      <c r="D816"/>
    </row>
    <row r="817" spans="4:4" x14ac:dyDescent="0.15">
      <c r="D817"/>
    </row>
    <row r="818" spans="4:4" x14ac:dyDescent="0.15">
      <c r="D818"/>
    </row>
    <row r="819" spans="4:4" x14ac:dyDescent="0.15">
      <c r="D819"/>
    </row>
    <row r="820" spans="4:4" x14ac:dyDescent="0.15">
      <c r="D820"/>
    </row>
    <row r="821" spans="4:4" x14ac:dyDescent="0.15">
      <c r="D821"/>
    </row>
    <row r="822" spans="4:4" x14ac:dyDescent="0.15">
      <c r="D822"/>
    </row>
    <row r="823" spans="4:4" x14ac:dyDescent="0.15">
      <c r="D823"/>
    </row>
    <row r="824" spans="4:4" x14ac:dyDescent="0.15">
      <c r="D824"/>
    </row>
    <row r="825" spans="4:4" x14ac:dyDescent="0.15">
      <c r="D825"/>
    </row>
    <row r="826" spans="4:4" x14ac:dyDescent="0.15">
      <c r="D826"/>
    </row>
    <row r="827" spans="4:4" x14ac:dyDescent="0.15">
      <c r="D827"/>
    </row>
    <row r="828" spans="4:4" x14ac:dyDescent="0.15">
      <c r="D828"/>
    </row>
    <row r="829" spans="4:4" x14ac:dyDescent="0.15">
      <c r="D829"/>
    </row>
    <row r="830" spans="4:4" x14ac:dyDescent="0.15">
      <c r="D830"/>
    </row>
    <row r="831" spans="4:4" x14ac:dyDescent="0.15">
      <c r="D831"/>
    </row>
    <row r="832" spans="4:4" x14ac:dyDescent="0.15">
      <c r="D832"/>
    </row>
    <row r="833" spans="4:4" x14ac:dyDescent="0.15">
      <c r="D833"/>
    </row>
    <row r="834" spans="4:4" x14ac:dyDescent="0.15">
      <c r="D834"/>
    </row>
    <row r="835" spans="4:4" x14ac:dyDescent="0.15">
      <c r="D835"/>
    </row>
    <row r="836" spans="4:4" x14ac:dyDescent="0.15">
      <c r="D836"/>
    </row>
    <row r="837" spans="4:4" x14ac:dyDescent="0.15">
      <c r="D837"/>
    </row>
    <row r="838" spans="4:4" x14ac:dyDescent="0.15">
      <c r="D838"/>
    </row>
    <row r="839" spans="4:4" x14ac:dyDescent="0.15">
      <c r="D839"/>
    </row>
    <row r="840" spans="4:4" x14ac:dyDescent="0.15">
      <c r="D840"/>
    </row>
    <row r="841" spans="4:4" x14ac:dyDescent="0.15">
      <c r="D841"/>
    </row>
    <row r="842" spans="4:4" x14ac:dyDescent="0.15">
      <c r="D842"/>
    </row>
    <row r="843" spans="4:4" x14ac:dyDescent="0.15">
      <c r="D843"/>
    </row>
    <row r="844" spans="4:4" x14ac:dyDescent="0.15">
      <c r="D844"/>
    </row>
    <row r="845" spans="4:4" x14ac:dyDescent="0.15">
      <c r="D845"/>
    </row>
    <row r="846" spans="4:4" x14ac:dyDescent="0.15">
      <c r="D846"/>
    </row>
    <row r="847" spans="4:4" x14ac:dyDescent="0.15">
      <c r="D847"/>
    </row>
    <row r="848" spans="4:4" x14ac:dyDescent="0.15">
      <c r="D848"/>
    </row>
    <row r="849" spans="4:4" x14ac:dyDescent="0.15">
      <c r="D849"/>
    </row>
    <row r="850" spans="4:4" x14ac:dyDescent="0.15">
      <c r="D850"/>
    </row>
    <row r="851" spans="4:4" x14ac:dyDescent="0.15">
      <c r="D851"/>
    </row>
    <row r="852" spans="4:4" x14ac:dyDescent="0.15">
      <c r="D852"/>
    </row>
    <row r="853" spans="4:4" x14ac:dyDescent="0.15">
      <c r="D853"/>
    </row>
    <row r="854" spans="4:4" x14ac:dyDescent="0.15">
      <c r="D854"/>
    </row>
    <row r="855" spans="4:4" x14ac:dyDescent="0.15">
      <c r="D855"/>
    </row>
    <row r="856" spans="4:4" x14ac:dyDescent="0.15">
      <c r="D856"/>
    </row>
    <row r="857" spans="4:4" x14ac:dyDescent="0.15">
      <c r="D857"/>
    </row>
    <row r="858" spans="4:4" x14ac:dyDescent="0.15">
      <c r="D858"/>
    </row>
    <row r="859" spans="4:4" x14ac:dyDescent="0.15">
      <c r="D859"/>
    </row>
    <row r="860" spans="4:4" x14ac:dyDescent="0.15">
      <c r="D860"/>
    </row>
    <row r="861" spans="4:4" x14ac:dyDescent="0.15">
      <c r="D861"/>
    </row>
    <row r="862" spans="4:4" x14ac:dyDescent="0.15">
      <c r="D862"/>
    </row>
    <row r="863" spans="4:4" x14ac:dyDescent="0.15">
      <c r="D863"/>
    </row>
    <row r="864" spans="4:4" x14ac:dyDescent="0.15">
      <c r="D864"/>
    </row>
    <row r="865" spans="4:4" x14ac:dyDescent="0.15">
      <c r="D865"/>
    </row>
    <row r="866" spans="4:4" x14ac:dyDescent="0.15">
      <c r="D866"/>
    </row>
    <row r="867" spans="4:4" x14ac:dyDescent="0.15">
      <c r="D867"/>
    </row>
    <row r="868" spans="4:4" x14ac:dyDescent="0.15">
      <c r="D868"/>
    </row>
    <row r="869" spans="4:4" x14ac:dyDescent="0.15">
      <c r="D869"/>
    </row>
    <row r="870" spans="4:4" x14ac:dyDescent="0.15">
      <c r="D870"/>
    </row>
    <row r="871" spans="4:4" x14ac:dyDescent="0.15">
      <c r="D871"/>
    </row>
    <row r="872" spans="4:4" x14ac:dyDescent="0.15">
      <c r="D872"/>
    </row>
    <row r="873" spans="4:4" x14ac:dyDescent="0.15">
      <c r="D873"/>
    </row>
    <row r="874" spans="4:4" x14ac:dyDescent="0.15">
      <c r="D874"/>
    </row>
    <row r="875" spans="4:4" x14ac:dyDescent="0.15">
      <c r="D875"/>
    </row>
    <row r="876" spans="4:4" x14ac:dyDescent="0.15">
      <c r="D876"/>
    </row>
    <row r="877" spans="4:4" x14ac:dyDescent="0.15">
      <c r="D877"/>
    </row>
    <row r="878" spans="4:4" x14ac:dyDescent="0.15">
      <c r="D878"/>
    </row>
    <row r="879" spans="4:4" x14ac:dyDescent="0.15">
      <c r="D879"/>
    </row>
    <row r="880" spans="4:4" x14ac:dyDescent="0.15">
      <c r="D880"/>
    </row>
    <row r="881" spans="4:4" x14ac:dyDescent="0.15">
      <c r="D881"/>
    </row>
    <row r="882" spans="4:4" x14ac:dyDescent="0.15">
      <c r="D882"/>
    </row>
    <row r="883" spans="4:4" x14ac:dyDescent="0.15">
      <c r="D883"/>
    </row>
    <row r="884" spans="4:4" x14ac:dyDescent="0.15">
      <c r="D884"/>
    </row>
    <row r="885" spans="4:4" x14ac:dyDescent="0.15">
      <c r="D885"/>
    </row>
    <row r="886" spans="4:4" x14ac:dyDescent="0.15">
      <c r="D886"/>
    </row>
    <row r="887" spans="4:4" x14ac:dyDescent="0.15">
      <c r="D887"/>
    </row>
    <row r="888" spans="4:4" x14ac:dyDescent="0.15">
      <c r="D888"/>
    </row>
    <row r="889" spans="4:4" x14ac:dyDescent="0.15">
      <c r="D889"/>
    </row>
    <row r="890" spans="4:4" x14ac:dyDescent="0.15">
      <c r="D890"/>
    </row>
    <row r="891" spans="4:4" x14ac:dyDescent="0.15">
      <c r="D891"/>
    </row>
    <row r="892" spans="4:4" x14ac:dyDescent="0.15">
      <c r="D892"/>
    </row>
    <row r="893" spans="4:4" x14ac:dyDescent="0.15">
      <c r="D893"/>
    </row>
    <row r="894" spans="4:4" x14ac:dyDescent="0.15">
      <c r="D894"/>
    </row>
    <row r="895" spans="4:4" x14ac:dyDescent="0.15">
      <c r="D895"/>
    </row>
    <row r="896" spans="4:4" x14ac:dyDescent="0.15">
      <c r="D896"/>
    </row>
    <row r="897" spans="4:4" x14ac:dyDescent="0.15">
      <c r="D897"/>
    </row>
    <row r="898" spans="4:4" x14ac:dyDescent="0.15">
      <c r="D898"/>
    </row>
    <row r="899" spans="4:4" x14ac:dyDescent="0.15">
      <c r="D899"/>
    </row>
    <row r="900" spans="4:4" x14ac:dyDescent="0.15">
      <c r="D900"/>
    </row>
    <row r="901" spans="4:4" x14ac:dyDescent="0.15">
      <c r="D901"/>
    </row>
    <row r="902" spans="4:4" x14ac:dyDescent="0.15">
      <c r="D902"/>
    </row>
    <row r="903" spans="4:4" x14ac:dyDescent="0.15">
      <c r="D903"/>
    </row>
    <row r="904" spans="4:4" x14ac:dyDescent="0.15">
      <c r="D904"/>
    </row>
    <row r="905" spans="4:4" x14ac:dyDescent="0.15">
      <c r="D905"/>
    </row>
    <row r="906" spans="4:4" x14ac:dyDescent="0.15">
      <c r="D906"/>
    </row>
    <row r="907" spans="4:4" x14ac:dyDescent="0.15">
      <c r="D907"/>
    </row>
    <row r="908" spans="4:4" x14ac:dyDescent="0.15">
      <c r="D908"/>
    </row>
    <row r="909" spans="4:4" x14ac:dyDescent="0.15">
      <c r="D909"/>
    </row>
    <row r="910" spans="4:4" x14ac:dyDescent="0.15">
      <c r="D910"/>
    </row>
    <row r="911" spans="4:4" x14ac:dyDescent="0.15">
      <c r="D911"/>
    </row>
    <row r="912" spans="4:4" x14ac:dyDescent="0.15">
      <c r="D912"/>
    </row>
    <row r="913" spans="4:4" x14ac:dyDescent="0.15">
      <c r="D913"/>
    </row>
    <row r="914" spans="4:4" x14ac:dyDescent="0.15">
      <c r="D914"/>
    </row>
    <row r="915" spans="4:4" x14ac:dyDescent="0.15">
      <c r="D915"/>
    </row>
    <row r="916" spans="4:4" x14ac:dyDescent="0.15">
      <c r="D916"/>
    </row>
    <row r="917" spans="4:4" x14ac:dyDescent="0.15">
      <c r="D917"/>
    </row>
    <row r="918" spans="4:4" x14ac:dyDescent="0.15">
      <c r="D918"/>
    </row>
    <row r="919" spans="4:4" x14ac:dyDescent="0.15">
      <c r="D919"/>
    </row>
    <row r="920" spans="4:4" x14ac:dyDescent="0.15">
      <c r="D920"/>
    </row>
    <row r="921" spans="4:4" x14ac:dyDescent="0.15">
      <c r="D921"/>
    </row>
    <row r="922" spans="4:4" x14ac:dyDescent="0.15">
      <c r="D922"/>
    </row>
    <row r="923" spans="4:4" x14ac:dyDescent="0.15">
      <c r="D923"/>
    </row>
    <row r="924" spans="4:4" x14ac:dyDescent="0.15">
      <c r="D924"/>
    </row>
    <row r="925" spans="4:4" x14ac:dyDescent="0.15">
      <c r="D925"/>
    </row>
    <row r="926" spans="4:4" x14ac:dyDescent="0.15">
      <c r="D926"/>
    </row>
    <row r="927" spans="4:4" x14ac:dyDescent="0.15">
      <c r="D927"/>
    </row>
    <row r="928" spans="4:4" x14ac:dyDescent="0.15">
      <c r="D928"/>
    </row>
    <row r="929" spans="4:4" x14ac:dyDescent="0.15">
      <c r="D929"/>
    </row>
    <row r="930" spans="4:4" x14ac:dyDescent="0.15">
      <c r="D930"/>
    </row>
    <row r="931" spans="4:4" x14ac:dyDescent="0.15">
      <c r="D931"/>
    </row>
    <row r="932" spans="4:4" x14ac:dyDescent="0.15">
      <c r="D932"/>
    </row>
    <row r="933" spans="4:4" x14ac:dyDescent="0.15">
      <c r="D933"/>
    </row>
    <row r="934" spans="4:4" x14ac:dyDescent="0.15">
      <c r="D934"/>
    </row>
    <row r="935" spans="4:4" x14ac:dyDescent="0.15">
      <c r="D935"/>
    </row>
    <row r="936" spans="4:4" x14ac:dyDescent="0.15">
      <c r="D936"/>
    </row>
    <row r="937" spans="4:4" x14ac:dyDescent="0.15">
      <c r="D937"/>
    </row>
    <row r="938" spans="4:4" x14ac:dyDescent="0.15">
      <c r="D938"/>
    </row>
    <row r="939" spans="4:4" x14ac:dyDescent="0.15">
      <c r="D939"/>
    </row>
    <row r="940" spans="4:4" x14ac:dyDescent="0.15">
      <c r="D940"/>
    </row>
    <row r="941" spans="4:4" x14ac:dyDescent="0.15">
      <c r="D941"/>
    </row>
    <row r="942" spans="4:4" x14ac:dyDescent="0.15">
      <c r="D942"/>
    </row>
    <row r="943" spans="4:4" x14ac:dyDescent="0.15">
      <c r="D943"/>
    </row>
    <row r="944" spans="4:4" x14ac:dyDescent="0.15">
      <c r="D944"/>
    </row>
    <row r="945" spans="4:4" x14ac:dyDescent="0.15">
      <c r="D945"/>
    </row>
    <row r="946" spans="4:4" x14ac:dyDescent="0.15">
      <c r="D946"/>
    </row>
    <row r="947" spans="4:4" x14ac:dyDescent="0.15">
      <c r="D947"/>
    </row>
    <row r="948" spans="4:4" x14ac:dyDescent="0.15">
      <c r="D948"/>
    </row>
    <row r="949" spans="4:4" x14ac:dyDescent="0.15">
      <c r="D949"/>
    </row>
    <row r="950" spans="4:4" x14ac:dyDescent="0.15">
      <c r="D950"/>
    </row>
    <row r="951" spans="4:4" x14ac:dyDescent="0.15">
      <c r="D951"/>
    </row>
    <row r="952" spans="4:4" x14ac:dyDescent="0.15">
      <c r="D952"/>
    </row>
    <row r="953" spans="4:4" x14ac:dyDescent="0.15">
      <c r="D953"/>
    </row>
    <row r="954" spans="4:4" x14ac:dyDescent="0.15">
      <c r="D954"/>
    </row>
    <row r="955" spans="4:4" x14ac:dyDescent="0.15">
      <c r="D955"/>
    </row>
    <row r="956" spans="4:4" x14ac:dyDescent="0.15">
      <c r="D956"/>
    </row>
    <row r="957" spans="4:4" x14ac:dyDescent="0.15">
      <c r="D957"/>
    </row>
    <row r="958" spans="4:4" x14ac:dyDescent="0.15">
      <c r="D958"/>
    </row>
    <row r="959" spans="4:4" x14ac:dyDescent="0.15">
      <c r="D959"/>
    </row>
    <row r="960" spans="4:4" x14ac:dyDescent="0.15">
      <c r="D960"/>
    </row>
    <row r="961" spans="4:4" x14ac:dyDescent="0.15">
      <c r="D961"/>
    </row>
    <row r="962" spans="4:4" x14ac:dyDescent="0.15">
      <c r="D962"/>
    </row>
    <row r="963" spans="4:4" x14ac:dyDescent="0.15">
      <c r="D963"/>
    </row>
    <row r="964" spans="4:4" x14ac:dyDescent="0.15">
      <c r="D964"/>
    </row>
    <row r="965" spans="4:4" x14ac:dyDescent="0.15">
      <c r="D965"/>
    </row>
    <row r="966" spans="4:4" x14ac:dyDescent="0.15">
      <c r="D966"/>
    </row>
    <row r="967" spans="4:4" x14ac:dyDescent="0.15">
      <c r="D967"/>
    </row>
    <row r="968" spans="4:4" x14ac:dyDescent="0.15">
      <c r="D968"/>
    </row>
    <row r="969" spans="4:4" x14ac:dyDescent="0.15">
      <c r="D969"/>
    </row>
    <row r="970" spans="4:4" x14ac:dyDescent="0.15">
      <c r="D970"/>
    </row>
    <row r="971" spans="4:4" x14ac:dyDescent="0.15">
      <c r="D971"/>
    </row>
    <row r="972" spans="4:4" x14ac:dyDescent="0.15">
      <c r="D972"/>
    </row>
    <row r="973" spans="4:4" x14ac:dyDescent="0.15">
      <c r="D973"/>
    </row>
    <row r="974" spans="4:4" x14ac:dyDescent="0.15">
      <c r="D974"/>
    </row>
    <row r="975" spans="4:4" x14ac:dyDescent="0.15">
      <c r="D975"/>
    </row>
    <row r="976" spans="4:4" x14ac:dyDescent="0.15">
      <c r="D976"/>
    </row>
    <row r="977" spans="4:4" x14ac:dyDescent="0.15">
      <c r="D977"/>
    </row>
    <row r="978" spans="4:4" x14ac:dyDescent="0.15">
      <c r="D978"/>
    </row>
    <row r="979" spans="4:4" x14ac:dyDescent="0.15">
      <c r="D979"/>
    </row>
    <row r="980" spans="4:4" x14ac:dyDescent="0.15">
      <c r="D980"/>
    </row>
    <row r="981" spans="4:4" x14ac:dyDescent="0.15">
      <c r="D981"/>
    </row>
    <row r="982" spans="4:4" x14ac:dyDescent="0.15">
      <c r="D982"/>
    </row>
    <row r="983" spans="4:4" x14ac:dyDescent="0.15">
      <c r="D983"/>
    </row>
    <row r="984" spans="4:4" x14ac:dyDescent="0.15">
      <c r="D984"/>
    </row>
    <row r="985" spans="4:4" x14ac:dyDescent="0.15">
      <c r="D985"/>
    </row>
    <row r="986" spans="4:4" x14ac:dyDescent="0.15">
      <c r="D986"/>
    </row>
    <row r="987" spans="4:4" x14ac:dyDescent="0.15">
      <c r="D987"/>
    </row>
    <row r="988" spans="4:4" x14ac:dyDescent="0.15">
      <c r="D988"/>
    </row>
    <row r="989" spans="4:4" x14ac:dyDescent="0.15">
      <c r="D989"/>
    </row>
    <row r="990" spans="4:4" x14ac:dyDescent="0.15">
      <c r="D990"/>
    </row>
    <row r="991" spans="4:4" x14ac:dyDescent="0.15">
      <c r="D991"/>
    </row>
    <row r="992" spans="4:4" x14ac:dyDescent="0.15">
      <c r="D992"/>
    </row>
    <row r="993" spans="4:4" x14ac:dyDescent="0.15">
      <c r="D993"/>
    </row>
    <row r="994" spans="4:4" x14ac:dyDescent="0.15">
      <c r="D994"/>
    </row>
    <row r="995" spans="4:4" x14ac:dyDescent="0.15">
      <c r="D995"/>
    </row>
    <row r="996" spans="4:4" x14ac:dyDescent="0.15">
      <c r="D996"/>
    </row>
    <row r="997" spans="4:4" x14ac:dyDescent="0.15">
      <c r="D997"/>
    </row>
    <row r="998" spans="4:4" x14ac:dyDescent="0.15">
      <c r="D998"/>
    </row>
    <row r="999" spans="4:4" x14ac:dyDescent="0.15">
      <c r="D999"/>
    </row>
    <row r="1000" spans="4:4" x14ac:dyDescent="0.15">
      <c r="D1000"/>
    </row>
    <row r="1001" spans="4:4" x14ac:dyDescent="0.15">
      <c r="D1001"/>
    </row>
    <row r="1002" spans="4:4" x14ac:dyDescent="0.15">
      <c r="D1002"/>
    </row>
    <row r="1003" spans="4:4" x14ac:dyDescent="0.15">
      <c r="D1003"/>
    </row>
    <row r="1004" spans="4:4" x14ac:dyDescent="0.15">
      <c r="D1004"/>
    </row>
    <row r="1005" spans="4:4" x14ac:dyDescent="0.15">
      <c r="D1005"/>
    </row>
    <row r="1006" spans="4:4" x14ac:dyDescent="0.15">
      <c r="D1006"/>
    </row>
    <row r="1007" spans="4:4" x14ac:dyDescent="0.15">
      <c r="D1007"/>
    </row>
    <row r="1008" spans="4:4" x14ac:dyDescent="0.15">
      <c r="D1008"/>
    </row>
    <row r="1009" spans="4:4" x14ac:dyDescent="0.15">
      <c r="D1009"/>
    </row>
    <row r="1010" spans="4:4" x14ac:dyDescent="0.15">
      <c r="D1010"/>
    </row>
    <row r="1011" spans="4:4" x14ac:dyDescent="0.15">
      <c r="D1011"/>
    </row>
    <row r="1012" spans="4:4" x14ac:dyDescent="0.15">
      <c r="D1012"/>
    </row>
    <row r="1013" spans="4:4" x14ac:dyDescent="0.15">
      <c r="D1013"/>
    </row>
    <row r="1014" spans="4:4" x14ac:dyDescent="0.15">
      <c r="D1014"/>
    </row>
    <row r="1015" spans="4:4" x14ac:dyDescent="0.15">
      <c r="D1015"/>
    </row>
    <row r="1016" spans="4:4" x14ac:dyDescent="0.15">
      <c r="D1016"/>
    </row>
    <row r="1017" spans="4:4" x14ac:dyDescent="0.15">
      <c r="D1017"/>
    </row>
    <row r="1018" spans="4:4" x14ac:dyDescent="0.15">
      <c r="D1018"/>
    </row>
    <row r="1019" spans="4:4" x14ac:dyDescent="0.15">
      <c r="D1019"/>
    </row>
    <row r="1020" spans="4:4" x14ac:dyDescent="0.15">
      <c r="D1020"/>
    </row>
    <row r="1021" spans="4:4" x14ac:dyDescent="0.15">
      <c r="D1021"/>
    </row>
    <row r="1022" spans="4:4" x14ac:dyDescent="0.15">
      <c r="D1022"/>
    </row>
    <row r="1023" spans="4:4" x14ac:dyDescent="0.15">
      <c r="D1023"/>
    </row>
    <row r="1024" spans="4:4" x14ac:dyDescent="0.15">
      <c r="D1024"/>
    </row>
    <row r="1025" spans="4:4" x14ac:dyDescent="0.15">
      <c r="D1025"/>
    </row>
    <row r="1026" spans="4:4" x14ac:dyDescent="0.15">
      <c r="D1026"/>
    </row>
    <row r="1027" spans="4:4" x14ac:dyDescent="0.15">
      <c r="D1027"/>
    </row>
    <row r="1028" spans="4:4" x14ac:dyDescent="0.15">
      <c r="D1028"/>
    </row>
    <row r="1029" spans="4:4" x14ac:dyDescent="0.15">
      <c r="D1029"/>
    </row>
    <row r="1030" spans="4:4" x14ac:dyDescent="0.15">
      <c r="D1030"/>
    </row>
    <row r="1031" spans="4:4" x14ac:dyDescent="0.15">
      <c r="D1031"/>
    </row>
    <row r="1032" spans="4:4" x14ac:dyDescent="0.15">
      <c r="D1032"/>
    </row>
    <row r="1033" spans="4:4" x14ac:dyDescent="0.15">
      <c r="D1033"/>
    </row>
    <row r="1034" spans="4:4" x14ac:dyDescent="0.15">
      <c r="D1034"/>
    </row>
    <row r="1035" spans="4:4" x14ac:dyDescent="0.15">
      <c r="D1035"/>
    </row>
    <row r="1036" spans="4:4" x14ac:dyDescent="0.15">
      <c r="D1036"/>
    </row>
    <row r="1037" spans="4:4" x14ac:dyDescent="0.15">
      <c r="D1037"/>
    </row>
    <row r="1038" spans="4:4" x14ac:dyDescent="0.15">
      <c r="D1038"/>
    </row>
    <row r="1039" spans="4:4" x14ac:dyDescent="0.15">
      <c r="D1039"/>
    </row>
    <row r="1040" spans="4:4" x14ac:dyDescent="0.15">
      <c r="D1040"/>
    </row>
    <row r="1041" spans="4:4" x14ac:dyDescent="0.15">
      <c r="D1041"/>
    </row>
    <row r="1042" spans="4:4" x14ac:dyDescent="0.15">
      <c r="D1042"/>
    </row>
    <row r="1043" spans="4:4" x14ac:dyDescent="0.15">
      <c r="D1043"/>
    </row>
    <row r="1044" spans="4:4" x14ac:dyDescent="0.15">
      <c r="D1044"/>
    </row>
    <row r="1045" spans="4:4" x14ac:dyDescent="0.15">
      <c r="D1045"/>
    </row>
    <row r="1046" spans="4:4" x14ac:dyDescent="0.15">
      <c r="D1046"/>
    </row>
    <row r="1047" spans="4:4" x14ac:dyDescent="0.15">
      <c r="D1047"/>
    </row>
    <row r="1048" spans="4:4" x14ac:dyDescent="0.15">
      <c r="D1048"/>
    </row>
    <row r="1049" spans="4:4" x14ac:dyDescent="0.15">
      <c r="D1049"/>
    </row>
    <row r="1050" spans="4:4" x14ac:dyDescent="0.15">
      <c r="D1050"/>
    </row>
    <row r="1051" spans="4:4" x14ac:dyDescent="0.15">
      <c r="D1051"/>
    </row>
    <row r="1052" spans="4:4" x14ac:dyDescent="0.15">
      <c r="D1052"/>
    </row>
    <row r="1053" spans="4:4" x14ac:dyDescent="0.15">
      <c r="D1053"/>
    </row>
    <row r="1054" spans="4:4" x14ac:dyDescent="0.15">
      <c r="D1054"/>
    </row>
    <row r="1055" spans="4:4" x14ac:dyDescent="0.15">
      <c r="D1055"/>
    </row>
    <row r="1056" spans="4:4" x14ac:dyDescent="0.15">
      <c r="D1056"/>
    </row>
    <row r="1057" spans="4:4" x14ac:dyDescent="0.15">
      <c r="D1057"/>
    </row>
    <row r="1058" spans="4:4" x14ac:dyDescent="0.15">
      <c r="D1058"/>
    </row>
    <row r="1059" spans="4:4" x14ac:dyDescent="0.15">
      <c r="D1059"/>
    </row>
    <row r="1060" spans="4:4" x14ac:dyDescent="0.15">
      <c r="D1060"/>
    </row>
    <row r="1061" spans="4:4" x14ac:dyDescent="0.15">
      <c r="D1061"/>
    </row>
    <row r="1062" spans="4:4" x14ac:dyDescent="0.15">
      <c r="D1062"/>
    </row>
    <row r="1063" spans="4:4" x14ac:dyDescent="0.15">
      <c r="D1063"/>
    </row>
    <row r="1064" spans="4:4" x14ac:dyDescent="0.15">
      <c r="D1064"/>
    </row>
    <row r="1065" spans="4:4" x14ac:dyDescent="0.15">
      <c r="D1065"/>
    </row>
    <row r="1066" spans="4:4" x14ac:dyDescent="0.15">
      <c r="D1066"/>
    </row>
    <row r="1067" spans="4:4" x14ac:dyDescent="0.15">
      <c r="D1067"/>
    </row>
    <row r="1068" spans="4:4" x14ac:dyDescent="0.15">
      <c r="D1068"/>
    </row>
    <row r="1069" spans="4:4" x14ac:dyDescent="0.15">
      <c r="D1069"/>
    </row>
    <row r="1070" spans="4:4" x14ac:dyDescent="0.15">
      <c r="D1070"/>
    </row>
    <row r="1071" spans="4:4" x14ac:dyDescent="0.15">
      <c r="D1071"/>
    </row>
    <row r="1072" spans="4:4" x14ac:dyDescent="0.15">
      <c r="D1072"/>
    </row>
    <row r="1073" spans="4:4" x14ac:dyDescent="0.15">
      <c r="D1073"/>
    </row>
    <row r="1074" spans="4:4" x14ac:dyDescent="0.15">
      <c r="D1074"/>
    </row>
    <row r="1075" spans="4:4" x14ac:dyDescent="0.15">
      <c r="D1075"/>
    </row>
    <row r="1076" spans="4:4" x14ac:dyDescent="0.15">
      <c r="D1076"/>
    </row>
    <row r="1077" spans="4:4" x14ac:dyDescent="0.15">
      <c r="D1077"/>
    </row>
    <row r="1078" spans="4:4" x14ac:dyDescent="0.15">
      <c r="D1078"/>
    </row>
    <row r="1079" spans="4:4" x14ac:dyDescent="0.15">
      <c r="D1079"/>
    </row>
    <row r="1080" spans="4:4" x14ac:dyDescent="0.15">
      <c r="D1080"/>
    </row>
    <row r="1081" spans="4:4" x14ac:dyDescent="0.15">
      <c r="D1081"/>
    </row>
    <row r="1082" spans="4:4" x14ac:dyDescent="0.15">
      <c r="D1082"/>
    </row>
    <row r="1083" spans="4:4" x14ac:dyDescent="0.15">
      <c r="D1083"/>
    </row>
    <row r="1084" spans="4:4" x14ac:dyDescent="0.15">
      <c r="D1084"/>
    </row>
    <row r="1085" spans="4:4" x14ac:dyDescent="0.15">
      <c r="D1085"/>
    </row>
    <row r="1086" spans="4:4" x14ac:dyDescent="0.15">
      <c r="D1086"/>
    </row>
    <row r="1087" spans="4:4" x14ac:dyDescent="0.15">
      <c r="D1087"/>
    </row>
    <row r="1088" spans="4:4" x14ac:dyDescent="0.15">
      <c r="D1088"/>
    </row>
    <row r="1089" spans="4:4" x14ac:dyDescent="0.15">
      <c r="D1089"/>
    </row>
    <row r="1090" spans="4:4" x14ac:dyDescent="0.15">
      <c r="D1090"/>
    </row>
    <row r="1091" spans="4:4" x14ac:dyDescent="0.15">
      <c r="D1091"/>
    </row>
    <row r="1092" spans="4:4" x14ac:dyDescent="0.15">
      <c r="D1092"/>
    </row>
    <row r="1093" spans="4:4" x14ac:dyDescent="0.15">
      <c r="D1093"/>
    </row>
    <row r="1094" spans="4:4" x14ac:dyDescent="0.15">
      <c r="D1094"/>
    </row>
    <row r="1095" spans="4:4" x14ac:dyDescent="0.15">
      <c r="D1095"/>
    </row>
    <row r="1096" spans="4:4" x14ac:dyDescent="0.15">
      <c r="D1096"/>
    </row>
    <row r="1097" spans="4:4" x14ac:dyDescent="0.15">
      <c r="D1097"/>
    </row>
    <row r="1098" spans="4:4" x14ac:dyDescent="0.15">
      <c r="D1098"/>
    </row>
    <row r="1099" spans="4:4" x14ac:dyDescent="0.15">
      <c r="D1099"/>
    </row>
    <row r="1100" spans="4:4" x14ac:dyDescent="0.15">
      <c r="D1100"/>
    </row>
    <row r="1101" spans="4:4" x14ac:dyDescent="0.15">
      <c r="D1101"/>
    </row>
    <row r="1102" spans="4:4" x14ac:dyDescent="0.15">
      <c r="D1102"/>
    </row>
    <row r="1103" spans="4:4" x14ac:dyDescent="0.15">
      <c r="D1103"/>
    </row>
    <row r="1104" spans="4:4" x14ac:dyDescent="0.15">
      <c r="D1104"/>
    </row>
    <row r="1105" spans="4:4" x14ac:dyDescent="0.15">
      <c r="D1105"/>
    </row>
    <row r="1106" spans="4:4" x14ac:dyDescent="0.15">
      <c r="D1106"/>
    </row>
    <row r="1107" spans="4:4" x14ac:dyDescent="0.15">
      <c r="D1107"/>
    </row>
    <row r="1108" spans="4:4" x14ac:dyDescent="0.15">
      <c r="D1108"/>
    </row>
    <row r="1109" spans="4:4" x14ac:dyDescent="0.15">
      <c r="D1109"/>
    </row>
    <row r="1110" spans="4:4" x14ac:dyDescent="0.15">
      <c r="D1110"/>
    </row>
    <row r="1111" spans="4:4" x14ac:dyDescent="0.15">
      <c r="D1111"/>
    </row>
    <row r="1112" spans="4:4" x14ac:dyDescent="0.15">
      <c r="D1112"/>
    </row>
    <row r="1113" spans="4:4" x14ac:dyDescent="0.15">
      <c r="D1113"/>
    </row>
    <row r="1114" spans="4:4" x14ac:dyDescent="0.15">
      <c r="D1114"/>
    </row>
    <row r="1115" spans="4:4" x14ac:dyDescent="0.15">
      <c r="D1115"/>
    </row>
    <row r="1116" spans="4:4" x14ac:dyDescent="0.15">
      <c r="D1116"/>
    </row>
    <row r="1117" spans="4:4" x14ac:dyDescent="0.15">
      <c r="D1117"/>
    </row>
    <row r="1118" spans="4:4" x14ac:dyDescent="0.15">
      <c r="D1118"/>
    </row>
    <row r="1119" spans="4:4" x14ac:dyDescent="0.15">
      <c r="D1119"/>
    </row>
    <row r="1120" spans="4:4" x14ac:dyDescent="0.15">
      <c r="D1120"/>
    </row>
    <row r="1121" spans="4:4" x14ac:dyDescent="0.15">
      <c r="D1121"/>
    </row>
    <row r="1122" spans="4:4" x14ac:dyDescent="0.15">
      <c r="D1122"/>
    </row>
    <row r="1123" spans="4:4" x14ac:dyDescent="0.15">
      <c r="D1123"/>
    </row>
    <row r="1124" spans="4:4" x14ac:dyDescent="0.15">
      <c r="D1124"/>
    </row>
    <row r="1125" spans="4:4" x14ac:dyDescent="0.15">
      <c r="D1125"/>
    </row>
    <row r="1126" spans="4:4" x14ac:dyDescent="0.15">
      <c r="D1126"/>
    </row>
    <row r="1127" spans="4:4" x14ac:dyDescent="0.15">
      <c r="D1127"/>
    </row>
    <row r="1128" spans="4:4" x14ac:dyDescent="0.15">
      <c r="D1128"/>
    </row>
    <row r="1129" spans="4:4" x14ac:dyDescent="0.15">
      <c r="D1129"/>
    </row>
    <row r="1130" spans="4:4" x14ac:dyDescent="0.15">
      <c r="D1130"/>
    </row>
    <row r="1131" spans="4:4" x14ac:dyDescent="0.15">
      <c r="D1131"/>
    </row>
    <row r="1132" spans="4:4" x14ac:dyDescent="0.15">
      <c r="D1132"/>
    </row>
    <row r="1133" spans="4:4" x14ac:dyDescent="0.15">
      <c r="D1133"/>
    </row>
    <row r="1134" spans="4:4" x14ac:dyDescent="0.15">
      <c r="D1134"/>
    </row>
    <row r="1135" spans="4:4" x14ac:dyDescent="0.15">
      <c r="D1135"/>
    </row>
    <row r="1136" spans="4:4" x14ac:dyDescent="0.15">
      <c r="D1136"/>
    </row>
    <row r="1137" spans="4:4" x14ac:dyDescent="0.15">
      <c r="D1137"/>
    </row>
    <row r="1138" spans="4:4" x14ac:dyDescent="0.15">
      <c r="D1138"/>
    </row>
    <row r="1139" spans="4:4" x14ac:dyDescent="0.15">
      <c r="D1139"/>
    </row>
    <row r="1140" spans="4:4" x14ac:dyDescent="0.15">
      <c r="D1140"/>
    </row>
    <row r="1141" spans="4:4" x14ac:dyDescent="0.15">
      <c r="D1141"/>
    </row>
    <row r="1142" spans="4:4" x14ac:dyDescent="0.15">
      <c r="D1142"/>
    </row>
    <row r="1143" spans="4:4" x14ac:dyDescent="0.15">
      <c r="D1143"/>
    </row>
    <row r="1144" spans="4:4" x14ac:dyDescent="0.15">
      <c r="D1144"/>
    </row>
    <row r="1145" spans="4:4" x14ac:dyDescent="0.15">
      <c r="D1145"/>
    </row>
    <row r="1146" spans="4:4" x14ac:dyDescent="0.15">
      <c r="D1146"/>
    </row>
    <row r="1147" spans="4:4" x14ac:dyDescent="0.15">
      <c r="D1147"/>
    </row>
    <row r="1148" spans="4:4" x14ac:dyDescent="0.15">
      <c r="D1148"/>
    </row>
    <row r="1149" spans="4:4" x14ac:dyDescent="0.15">
      <c r="D1149"/>
    </row>
    <row r="1150" spans="4:4" x14ac:dyDescent="0.15">
      <c r="D1150"/>
    </row>
    <row r="1151" spans="4:4" x14ac:dyDescent="0.15">
      <c r="D1151"/>
    </row>
    <row r="1152" spans="4:4" x14ac:dyDescent="0.15">
      <c r="D1152"/>
    </row>
    <row r="1153" spans="4:4" x14ac:dyDescent="0.15">
      <c r="D1153"/>
    </row>
    <row r="1154" spans="4:4" x14ac:dyDescent="0.15">
      <c r="D1154"/>
    </row>
    <row r="1155" spans="4:4" x14ac:dyDescent="0.15">
      <c r="D1155"/>
    </row>
    <row r="1156" spans="4:4" x14ac:dyDescent="0.15">
      <c r="D1156"/>
    </row>
    <row r="1157" spans="4:4" x14ac:dyDescent="0.15">
      <c r="D1157"/>
    </row>
    <row r="1158" spans="4:4" x14ac:dyDescent="0.15">
      <c r="D1158"/>
    </row>
    <row r="1159" spans="4:4" x14ac:dyDescent="0.15">
      <c r="D1159"/>
    </row>
    <row r="1160" spans="4:4" x14ac:dyDescent="0.15">
      <c r="D1160"/>
    </row>
    <row r="1161" spans="4:4" x14ac:dyDescent="0.15">
      <c r="D1161"/>
    </row>
    <row r="1162" spans="4:4" x14ac:dyDescent="0.15">
      <c r="D1162"/>
    </row>
    <row r="1163" spans="4:4" x14ac:dyDescent="0.15">
      <c r="D1163"/>
    </row>
    <row r="1164" spans="4:4" x14ac:dyDescent="0.15">
      <c r="D1164"/>
    </row>
    <row r="1165" spans="4:4" x14ac:dyDescent="0.15">
      <c r="D1165"/>
    </row>
    <row r="1166" spans="4:4" x14ac:dyDescent="0.15">
      <c r="D1166"/>
    </row>
    <row r="1167" spans="4:4" x14ac:dyDescent="0.15">
      <c r="D1167"/>
    </row>
    <row r="1168" spans="4:4" x14ac:dyDescent="0.15">
      <c r="D1168"/>
    </row>
    <row r="1169" spans="4:4" x14ac:dyDescent="0.15">
      <c r="D1169"/>
    </row>
    <row r="1170" spans="4:4" x14ac:dyDescent="0.15">
      <c r="D1170"/>
    </row>
    <row r="1171" spans="4:4" x14ac:dyDescent="0.15">
      <c r="D1171"/>
    </row>
    <row r="1172" spans="4:4" x14ac:dyDescent="0.15">
      <c r="D1172"/>
    </row>
    <row r="1173" spans="4:4" x14ac:dyDescent="0.15">
      <c r="D1173"/>
    </row>
    <row r="1174" spans="4:4" x14ac:dyDescent="0.15">
      <c r="D1174"/>
    </row>
    <row r="1175" spans="4:4" x14ac:dyDescent="0.15">
      <c r="D1175"/>
    </row>
    <row r="1176" spans="4:4" x14ac:dyDescent="0.15">
      <c r="D1176"/>
    </row>
    <row r="1177" spans="4:4" x14ac:dyDescent="0.15">
      <c r="D1177"/>
    </row>
    <row r="1178" spans="4:4" x14ac:dyDescent="0.15">
      <c r="D1178"/>
    </row>
    <row r="1179" spans="4:4" x14ac:dyDescent="0.15">
      <c r="D1179"/>
    </row>
    <row r="1180" spans="4:4" x14ac:dyDescent="0.15">
      <c r="D1180"/>
    </row>
    <row r="1181" spans="4:4" x14ac:dyDescent="0.15">
      <c r="D1181"/>
    </row>
    <row r="1182" spans="4:4" x14ac:dyDescent="0.15">
      <c r="D1182"/>
    </row>
    <row r="1183" spans="4:4" x14ac:dyDescent="0.15">
      <c r="D1183"/>
    </row>
    <row r="1184" spans="4:4" x14ac:dyDescent="0.15">
      <c r="D1184"/>
    </row>
    <row r="1185" spans="4:4" x14ac:dyDescent="0.15">
      <c r="D1185"/>
    </row>
    <row r="1186" spans="4:4" x14ac:dyDescent="0.15">
      <c r="D1186"/>
    </row>
    <row r="1187" spans="4:4" x14ac:dyDescent="0.15">
      <c r="D1187"/>
    </row>
    <row r="1188" spans="4:4" x14ac:dyDescent="0.15">
      <c r="D1188"/>
    </row>
    <row r="1189" spans="4:4" x14ac:dyDescent="0.15">
      <c r="D1189"/>
    </row>
    <row r="1190" spans="4:4" x14ac:dyDescent="0.15">
      <c r="D1190"/>
    </row>
    <row r="1191" spans="4:4" x14ac:dyDescent="0.15">
      <c r="D1191"/>
    </row>
    <row r="1192" spans="4:4" x14ac:dyDescent="0.15">
      <c r="D1192"/>
    </row>
    <row r="1193" spans="4:4" x14ac:dyDescent="0.15">
      <c r="D1193"/>
    </row>
    <row r="1194" spans="4:4" x14ac:dyDescent="0.15">
      <c r="D1194"/>
    </row>
    <row r="1195" spans="4:4" x14ac:dyDescent="0.15">
      <c r="D1195"/>
    </row>
    <row r="1196" spans="4:4" x14ac:dyDescent="0.15">
      <c r="D1196"/>
    </row>
    <row r="1197" spans="4:4" x14ac:dyDescent="0.15">
      <c r="D1197"/>
    </row>
    <row r="1198" spans="4:4" x14ac:dyDescent="0.15">
      <c r="D1198"/>
    </row>
    <row r="1199" spans="4:4" x14ac:dyDescent="0.15">
      <c r="D1199"/>
    </row>
    <row r="1200" spans="4:4" x14ac:dyDescent="0.15">
      <c r="D1200"/>
    </row>
    <row r="1201" spans="4:4" x14ac:dyDescent="0.15">
      <c r="D1201"/>
    </row>
    <row r="1202" spans="4:4" x14ac:dyDescent="0.15">
      <c r="D1202"/>
    </row>
    <row r="1203" spans="4:4" x14ac:dyDescent="0.15">
      <c r="D1203"/>
    </row>
    <row r="1204" spans="4:4" x14ac:dyDescent="0.15">
      <c r="D1204"/>
    </row>
    <row r="1205" spans="4:4" x14ac:dyDescent="0.15">
      <c r="D1205"/>
    </row>
    <row r="1206" spans="4:4" x14ac:dyDescent="0.15">
      <c r="D1206"/>
    </row>
    <row r="1207" spans="4:4" x14ac:dyDescent="0.15">
      <c r="D1207"/>
    </row>
    <row r="1208" spans="4:4" x14ac:dyDescent="0.15">
      <c r="D1208"/>
    </row>
    <row r="1209" spans="4:4" x14ac:dyDescent="0.15">
      <c r="D1209"/>
    </row>
    <row r="1210" spans="4:4" x14ac:dyDescent="0.15">
      <c r="D1210"/>
    </row>
    <row r="1211" spans="4:4" x14ac:dyDescent="0.15">
      <c r="D1211"/>
    </row>
    <row r="1212" spans="4:4" x14ac:dyDescent="0.15">
      <c r="D1212"/>
    </row>
    <row r="1213" spans="4:4" x14ac:dyDescent="0.15">
      <c r="D1213"/>
    </row>
    <row r="1214" spans="4:4" x14ac:dyDescent="0.15">
      <c r="D1214"/>
    </row>
    <row r="1215" spans="4:4" x14ac:dyDescent="0.15">
      <c r="D1215"/>
    </row>
    <row r="1216" spans="4:4" x14ac:dyDescent="0.15">
      <c r="D1216"/>
    </row>
    <row r="1217" spans="4:4" x14ac:dyDescent="0.15">
      <c r="D1217"/>
    </row>
    <row r="1218" spans="4:4" x14ac:dyDescent="0.15">
      <c r="D1218"/>
    </row>
    <row r="1219" spans="4:4" x14ac:dyDescent="0.15">
      <c r="D1219"/>
    </row>
    <row r="1220" spans="4:4" x14ac:dyDescent="0.15">
      <c r="D1220"/>
    </row>
    <row r="1221" spans="4:4" x14ac:dyDescent="0.15">
      <c r="D1221"/>
    </row>
    <row r="1222" spans="4:4" x14ac:dyDescent="0.15">
      <c r="D1222"/>
    </row>
    <row r="1223" spans="4:4" x14ac:dyDescent="0.15">
      <c r="D1223"/>
    </row>
    <row r="1224" spans="4:4" x14ac:dyDescent="0.15">
      <c r="D1224"/>
    </row>
    <row r="1225" spans="4:4" x14ac:dyDescent="0.15">
      <c r="D1225"/>
    </row>
    <row r="1226" spans="4:4" x14ac:dyDescent="0.15">
      <c r="D1226"/>
    </row>
    <row r="1227" spans="4:4" x14ac:dyDescent="0.15">
      <c r="D1227"/>
    </row>
    <row r="1228" spans="4:4" x14ac:dyDescent="0.15">
      <c r="D1228"/>
    </row>
    <row r="1229" spans="4:4" x14ac:dyDescent="0.15">
      <c r="D1229"/>
    </row>
    <row r="1230" spans="4:4" x14ac:dyDescent="0.15">
      <c r="D1230"/>
    </row>
    <row r="1231" spans="4:4" x14ac:dyDescent="0.15">
      <c r="D1231"/>
    </row>
    <row r="1232" spans="4:4" x14ac:dyDescent="0.15">
      <c r="D1232"/>
    </row>
    <row r="1233" spans="4:4" x14ac:dyDescent="0.15">
      <c r="D1233"/>
    </row>
    <row r="1234" spans="4:4" x14ac:dyDescent="0.15">
      <c r="D1234"/>
    </row>
    <row r="1235" spans="4:4" x14ac:dyDescent="0.15">
      <c r="D1235"/>
    </row>
    <row r="1236" spans="4:4" x14ac:dyDescent="0.15">
      <c r="D1236"/>
    </row>
    <row r="1237" spans="4:4" x14ac:dyDescent="0.15">
      <c r="D1237"/>
    </row>
    <row r="1238" spans="4:4" x14ac:dyDescent="0.15">
      <c r="D1238"/>
    </row>
    <row r="1239" spans="4:4" x14ac:dyDescent="0.15">
      <c r="D1239"/>
    </row>
    <row r="1240" spans="4:4" x14ac:dyDescent="0.15">
      <c r="D1240"/>
    </row>
    <row r="1241" spans="4:4" x14ac:dyDescent="0.15">
      <c r="D1241"/>
    </row>
    <row r="1242" spans="4:4" x14ac:dyDescent="0.15">
      <c r="D1242"/>
    </row>
    <row r="1243" spans="4:4" x14ac:dyDescent="0.15">
      <c r="D1243"/>
    </row>
    <row r="1244" spans="4:4" x14ac:dyDescent="0.15">
      <c r="D1244"/>
    </row>
    <row r="1245" spans="4:4" x14ac:dyDescent="0.15">
      <c r="D1245"/>
    </row>
    <row r="1246" spans="4:4" x14ac:dyDescent="0.15">
      <c r="D1246"/>
    </row>
    <row r="1247" spans="4:4" x14ac:dyDescent="0.15">
      <c r="D1247"/>
    </row>
    <row r="1248" spans="4:4" x14ac:dyDescent="0.15">
      <c r="D1248"/>
    </row>
    <row r="1249" spans="4:4" x14ac:dyDescent="0.15">
      <c r="D1249"/>
    </row>
    <row r="1250" spans="4:4" x14ac:dyDescent="0.15">
      <c r="D1250"/>
    </row>
    <row r="1251" spans="4:4" x14ac:dyDescent="0.15">
      <c r="D1251"/>
    </row>
    <row r="1252" spans="4:4" x14ac:dyDescent="0.15">
      <c r="D1252"/>
    </row>
    <row r="1253" spans="4:4" x14ac:dyDescent="0.15">
      <c r="D1253"/>
    </row>
    <row r="1254" spans="4:4" x14ac:dyDescent="0.15">
      <c r="D1254"/>
    </row>
    <row r="1255" spans="4:4" x14ac:dyDescent="0.15">
      <c r="D1255"/>
    </row>
    <row r="1256" spans="4:4" x14ac:dyDescent="0.15">
      <c r="D1256"/>
    </row>
    <row r="1257" spans="4:4" x14ac:dyDescent="0.15">
      <c r="D1257"/>
    </row>
    <row r="1258" spans="4:4" x14ac:dyDescent="0.15">
      <c r="D1258"/>
    </row>
    <row r="1259" spans="4:4" x14ac:dyDescent="0.15">
      <c r="D1259"/>
    </row>
    <row r="1260" spans="4:4" x14ac:dyDescent="0.15">
      <c r="D1260"/>
    </row>
    <row r="1261" spans="4:4" x14ac:dyDescent="0.15">
      <c r="D1261"/>
    </row>
    <row r="1262" spans="4:4" x14ac:dyDescent="0.15">
      <c r="D1262"/>
    </row>
    <row r="1263" spans="4:4" x14ac:dyDescent="0.15">
      <c r="D1263"/>
    </row>
    <row r="1264" spans="4:4" x14ac:dyDescent="0.15">
      <c r="D1264"/>
    </row>
    <row r="1265" spans="4:4" x14ac:dyDescent="0.15">
      <c r="D1265"/>
    </row>
    <row r="1266" spans="4:4" x14ac:dyDescent="0.15">
      <c r="D1266"/>
    </row>
    <row r="1267" spans="4:4" x14ac:dyDescent="0.15">
      <c r="D1267"/>
    </row>
    <row r="1268" spans="4:4" x14ac:dyDescent="0.15">
      <c r="D1268"/>
    </row>
    <row r="1269" spans="4:4" x14ac:dyDescent="0.15">
      <c r="D1269"/>
    </row>
    <row r="1270" spans="4:4" x14ac:dyDescent="0.15">
      <c r="D1270"/>
    </row>
    <row r="1271" spans="4:4" x14ac:dyDescent="0.15">
      <c r="D1271"/>
    </row>
    <row r="1272" spans="4:4" x14ac:dyDescent="0.15">
      <c r="D1272"/>
    </row>
    <row r="1273" spans="4:4" x14ac:dyDescent="0.15">
      <c r="D1273"/>
    </row>
    <row r="1274" spans="4:4" x14ac:dyDescent="0.15">
      <c r="D1274"/>
    </row>
    <row r="1275" spans="4:4" x14ac:dyDescent="0.15">
      <c r="D1275"/>
    </row>
    <row r="1276" spans="4:4" x14ac:dyDescent="0.15">
      <c r="D1276"/>
    </row>
    <row r="1277" spans="4:4" x14ac:dyDescent="0.15">
      <c r="D1277"/>
    </row>
    <row r="1278" spans="4:4" x14ac:dyDescent="0.15">
      <c r="D1278"/>
    </row>
    <row r="1279" spans="4:4" x14ac:dyDescent="0.15">
      <c r="D1279"/>
    </row>
    <row r="1280" spans="4:4" x14ac:dyDescent="0.15">
      <c r="D1280"/>
    </row>
    <row r="1281" spans="4:4" x14ac:dyDescent="0.15">
      <c r="D1281"/>
    </row>
    <row r="1282" spans="4:4" x14ac:dyDescent="0.15">
      <c r="D1282"/>
    </row>
    <row r="1283" spans="4:4" x14ac:dyDescent="0.15">
      <c r="D1283"/>
    </row>
    <row r="1284" spans="4:4" x14ac:dyDescent="0.15">
      <c r="D1284"/>
    </row>
    <row r="1285" spans="4:4" x14ac:dyDescent="0.15">
      <c r="D1285"/>
    </row>
    <row r="1286" spans="4:4" x14ac:dyDescent="0.15">
      <c r="D1286"/>
    </row>
    <row r="1287" spans="4:4" x14ac:dyDescent="0.15">
      <c r="D1287"/>
    </row>
    <row r="1288" spans="4:4" x14ac:dyDescent="0.15">
      <c r="D1288"/>
    </row>
    <row r="1289" spans="4:4" x14ac:dyDescent="0.15">
      <c r="D1289"/>
    </row>
    <row r="1290" spans="4:4" x14ac:dyDescent="0.15">
      <c r="D1290"/>
    </row>
    <row r="1291" spans="4:4" x14ac:dyDescent="0.15">
      <c r="D1291"/>
    </row>
    <row r="1292" spans="4:4" x14ac:dyDescent="0.15">
      <c r="D1292"/>
    </row>
    <row r="1293" spans="4:4" x14ac:dyDescent="0.15">
      <c r="D1293"/>
    </row>
    <row r="1294" spans="4:4" x14ac:dyDescent="0.15">
      <c r="D1294"/>
    </row>
    <row r="1295" spans="4:4" x14ac:dyDescent="0.15">
      <c r="D1295"/>
    </row>
    <row r="1296" spans="4:4" x14ac:dyDescent="0.15">
      <c r="D1296"/>
    </row>
    <row r="1297" spans="4:4" x14ac:dyDescent="0.15">
      <c r="D1297"/>
    </row>
    <row r="1298" spans="4:4" x14ac:dyDescent="0.15">
      <c r="D1298"/>
    </row>
    <row r="1299" spans="4:4" x14ac:dyDescent="0.15">
      <c r="D1299"/>
    </row>
    <row r="1300" spans="4:4" x14ac:dyDescent="0.15">
      <c r="D1300"/>
    </row>
    <row r="1301" spans="4:4" x14ac:dyDescent="0.15">
      <c r="D1301"/>
    </row>
    <row r="1302" spans="4:4" x14ac:dyDescent="0.15">
      <c r="D1302"/>
    </row>
    <row r="1303" spans="4:4" x14ac:dyDescent="0.15">
      <c r="D1303"/>
    </row>
    <row r="1304" spans="4:4" x14ac:dyDescent="0.15">
      <c r="D1304"/>
    </row>
    <row r="1305" spans="4:4" x14ac:dyDescent="0.15">
      <c r="D1305"/>
    </row>
    <row r="1306" spans="4:4" x14ac:dyDescent="0.15">
      <c r="D1306"/>
    </row>
    <row r="1307" spans="4:4" x14ac:dyDescent="0.15">
      <c r="D1307"/>
    </row>
    <row r="1308" spans="4:4" x14ac:dyDescent="0.15">
      <c r="D1308"/>
    </row>
    <row r="1309" spans="4:4" x14ac:dyDescent="0.15">
      <c r="D1309"/>
    </row>
    <row r="1310" spans="4:4" x14ac:dyDescent="0.15">
      <c r="D1310"/>
    </row>
    <row r="1311" spans="4:4" x14ac:dyDescent="0.15">
      <c r="D1311"/>
    </row>
    <row r="1312" spans="4:4" x14ac:dyDescent="0.15">
      <c r="D1312"/>
    </row>
    <row r="1313" spans="4:4" x14ac:dyDescent="0.15">
      <c r="D1313"/>
    </row>
    <row r="1314" spans="4:4" x14ac:dyDescent="0.15">
      <c r="D1314"/>
    </row>
    <row r="1315" spans="4:4" x14ac:dyDescent="0.15">
      <c r="D1315"/>
    </row>
    <row r="1316" spans="4:4" x14ac:dyDescent="0.15">
      <c r="D1316"/>
    </row>
    <row r="1317" spans="4:4" x14ac:dyDescent="0.15">
      <c r="D1317"/>
    </row>
    <row r="1318" spans="4:4" x14ac:dyDescent="0.15">
      <c r="D1318"/>
    </row>
    <row r="1319" spans="4:4" x14ac:dyDescent="0.15">
      <c r="D1319"/>
    </row>
    <row r="1320" spans="4:4" x14ac:dyDescent="0.15">
      <c r="D1320"/>
    </row>
    <row r="1321" spans="4:4" x14ac:dyDescent="0.15">
      <c r="D1321"/>
    </row>
    <row r="1322" spans="4:4" x14ac:dyDescent="0.15">
      <c r="D1322"/>
    </row>
    <row r="1323" spans="4:4" x14ac:dyDescent="0.15">
      <c r="D1323"/>
    </row>
    <row r="1324" spans="4:4" x14ac:dyDescent="0.15">
      <c r="D1324"/>
    </row>
    <row r="1325" spans="4:4" x14ac:dyDescent="0.15">
      <c r="D1325"/>
    </row>
    <row r="1326" spans="4:4" x14ac:dyDescent="0.15">
      <c r="D1326"/>
    </row>
    <row r="1327" spans="4:4" x14ac:dyDescent="0.15">
      <c r="D1327"/>
    </row>
    <row r="1328" spans="4:4" x14ac:dyDescent="0.15">
      <c r="D1328"/>
    </row>
    <row r="1329" spans="4:4" x14ac:dyDescent="0.15">
      <c r="D1329"/>
    </row>
    <row r="1330" spans="4:4" x14ac:dyDescent="0.15">
      <c r="D1330"/>
    </row>
    <row r="1331" spans="4:4" x14ac:dyDescent="0.15">
      <c r="D1331"/>
    </row>
    <row r="1332" spans="4:4" x14ac:dyDescent="0.15">
      <c r="D1332"/>
    </row>
    <row r="1333" spans="4:4" x14ac:dyDescent="0.15">
      <c r="D1333"/>
    </row>
    <row r="1334" spans="4:4" x14ac:dyDescent="0.15">
      <c r="D1334"/>
    </row>
    <row r="1335" spans="4:4" x14ac:dyDescent="0.15">
      <c r="D1335"/>
    </row>
    <row r="1336" spans="4:4" x14ac:dyDescent="0.15">
      <c r="D1336"/>
    </row>
    <row r="1337" spans="4:4" x14ac:dyDescent="0.15">
      <c r="D1337"/>
    </row>
    <row r="1338" spans="4:4" x14ac:dyDescent="0.15">
      <c r="D1338"/>
    </row>
    <row r="1339" spans="4:4" x14ac:dyDescent="0.15">
      <c r="D1339"/>
    </row>
    <row r="1340" spans="4:4" x14ac:dyDescent="0.15">
      <c r="D1340"/>
    </row>
    <row r="1341" spans="4:4" x14ac:dyDescent="0.15">
      <c r="D1341"/>
    </row>
    <row r="1342" spans="4:4" x14ac:dyDescent="0.15">
      <c r="D1342"/>
    </row>
    <row r="1343" spans="4:4" x14ac:dyDescent="0.15">
      <c r="D1343"/>
    </row>
    <row r="1344" spans="4:4" x14ac:dyDescent="0.15">
      <c r="D1344"/>
    </row>
    <row r="1345" spans="4:4" x14ac:dyDescent="0.15">
      <c r="D1345"/>
    </row>
    <row r="1346" spans="4:4" x14ac:dyDescent="0.15">
      <c r="D1346"/>
    </row>
    <row r="1347" spans="4:4" x14ac:dyDescent="0.15">
      <c r="D1347"/>
    </row>
    <row r="1348" spans="4:4" x14ac:dyDescent="0.15">
      <c r="D1348"/>
    </row>
    <row r="1349" spans="4:4" x14ac:dyDescent="0.15">
      <c r="D1349"/>
    </row>
    <row r="1350" spans="4:4" x14ac:dyDescent="0.15">
      <c r="D1350"/>
    </row>
    <row r="1351" spans="4:4" x14ac:dyDescent="0.15">
      <c r="D1351"/>
    </row>
    <row r="1352" spans="4:4" x14ac:dyDescent="0.15">
      <c r="D1352"/>
    </row>
    <row r="1353" spans="4:4" x14ac:dyDescent="0.15">
      <c r="D1353"/>
    </row>
    <row r="1354" spans="4:4" x14ac:dyDescent="0.15">
      <c r="D1354"/>
    </row>
    <row r="1355" spans="4:4" x14ac:dyDescent="0.15">
      <c r="D1355"/>
    </row>
    <row r="1356" spans="4:4" x14ac:dyDescent="0.15">
      <c r="D1356"/>
    </row>
    <row r="1357" spans="4:4" x14ac:dyDescent="0.15">
      <c r="D1357"/>
    </row>
    <row r="1358" spans="4:4" x14ac:dyDescent="0.15">
      <c r="D1358"/>
    </row>
    <row r="1359" spans="4:4" x14ac:dyDescent="0.15">
      <c r="D1359"/>
    </row>
    <row r="1360" spans="4:4" x14ac:dyDescent="0.15">
      <c r="D1360"/>
    </row>
    <row r="1361" spans="4:4" x14ac:dyDescent="0.15">
      <c r="D1361"/>
    </row>
    <row r="1362" spans="4:4" x14ac:dyDescent="0.15">
      <c r="D1362"/>
    </row>
    <row r="1363" spans="4:4" x14ac:dyDescent="0.15">
      <c r="D1363"/>
    </row>
    <row r="1364" spans="4:4" x14ac:dyDescent="0.15">
      <c r="D1364"/>
    </row>
    <row r="1365" spans="4:4" x14ac:dyDescent="0.15">
      <c r="D1365"/>
    </row>
    <row r="1366" spans="4:4" x14ac:dyDescent="0.15">
      <c r="D1366"/>
    </row>
    <row r="1367" spans="4:4" x14ac:dyDescent="0.15">
      <c r="D1367"/>
    </row>
    <row r="1368" spans="4:4" x14ac:dyDescent="0.15">
      <c r="D1368"/>
    </row>
    <row r="1369" spans="4:4" x14ac:dyDescent="0.15">
      <c r="D1369"/>
    </row>
    <row r="1370" spans="4:4" x14ac:dyDescent="0.15">
      <c r="D1370"/>
    </row>
    <row r="1371" spans="4:4" x14ac:dyDescent="0.15">
      <c r="D1371"/>
    </row>
    <row r="1372" spans="4:4" x14ac:dyDescent="0.15">
      <c r="D1372"/>
    </row>
    <row r="1373" spans="4:4" x14ac:dyDescent="0.15">
      <c r="D1373"/>
    </row>
    <row r="1374" spans="4:4" x14ac:dyDescent="0.15">
      <c r="D1374"/>
    </row>
    <row r="1375" spans="4:4" x14ac:dyDescent="0.15">
      <c r="D1375"/>
    </row>
    <row r="1376" spans="4:4" x14ac:dyDescent="0.15">
      <c r="D1376"/>
    </row>
    <row r="1377" spans="4:4" x14ac:dyDescent="0.15">
      <c r="D1377"/>
    </row>
    <row r="1378" spans="4:4" x14ac:dyDescent="0.15">
      <c r="D1378"/>
    </row>
    <row r="1379" spans="4:4" x14ac:dyDescent="0.15">
      <c r="D1379"/>
    </row>
    <row r="1380" spans="4:4" x14ac:dyDescent="0.15">
      <c r="D1380"/>
    </row>
    <row r="1381" spans="4:4" x14ac:dyDescent="0.15">
      <c r="D1381"/>
    </row>
    <row r="1382" spans="4:4" x14ac:dyDescent="0.15">
      <c r="D1382"/>
    </row>
    <row r="1383" spans="4:4" x14ac:dyDescent="0.15">
      <c r="D1383"/>
    </row>
    <row r="1384" spans="4:4" x14ac:dyDescent="0.15">
      <c r="D1384"/>
    </row>
    <row r="1385" spans="4:4" x14ac:dyDescent="0.15">
      <c r="D1385"/>
    </row>
    <row r="1386" spans="4:4" x14ac:dyDescent="0.15">
      <c r="D1386"/>
    </row>
    <row r="1387" spans="4:4" x14ac:dyDescent="0.15">
      <c r="D1387"/>
    </row>
    <row r="1388" spans="4:4" x14ac:dyDescent="0.15">
      <c r="D1388"/>
    </row>
    <row r="1389" spans="4:4" x14ac:dyDescent="0.15">
      <c r="D1389"/>
    </row>
    <row r="1390" spans="4:4" x14ac:dyDescent="0.15">
      <c r="D1390"/>
    </row>
    <row r="1391" spans="4:4" x14ac:dyDescent="0.15">
      <c r="D1391"/>
    </row>
    <row r="1392" spans="4:4" x14ac:dyDescent="0.15">
      <c r="D1392"/>
    </row>
    <row r="1393" spans="4:4" x14ac:dyDescent="0.15">
      <c r="D1393"/>
    </row>
    <row r="1394" spans="4:4" x14ac:dyDescent="0.15">
      <c r="D1394"/>
    </row>
    <row r="1395" spans="4:4" x14ac:dyDescent="0.15">
      <c r="D1395"/>
    </row>
    <row r="1396" spans="4:4" x14ac:dyDescent="0.15">
      <c r="D1396"/>
    </row>
    <row r="1397" spans="4:4" x14ac:dyDescent="0.15">
      <c r="D1397"/>
    </row>
    <row r="1398" spans="4:4" x14ac:dyDescent="0.15">
      <c r="D1398"/>
    </row>
    <row r="1399" spans="4:4" x14ac:dyDescent="0.15">
      <c r="D1399"/>
    </row>
    <row r="1400" spans="4:4" x14ac:dyDescent="0.15">
      <c r="D1400"/>
    </row>
    <row r="1401" spans="4:4" x14ac:dyDescent="0.15">
      <c r="D1401"/>
    </row>
    <row r="1402" spans="4:4" x14ac:dyDescent="0.15">
      <c r="D1402"/>
    </row>
    <row r="1403" spans="4:4" x14ac:dyDescent="0.15">
      <c r="D1403"/>
    </row>
    <row r="1404" spans="4:4" x14ac:dyDescent="0.15">
      <c r="D1404"/>
    </row>
    <row r="1405" spans="4:4" x14ac:dyDescent="0.15">
      <c r="D1405"/>
    </row>
    <row r="1406" spans="4:4" x14ac:dyDescent="0.15">
      <c r="D1406"/>
    </row>
    <row r="1407" spans="4:4" x14ac:dyDescent="0.15">
      <c r="D1407"/>
    </row>
    <row r="1408" spans="4:4" x14ac:dyDescent="0.15">
      <c r="D1408"/>
    </row>
    <row r="1409" spans="4:4" x14ac:dyDescent="0.15">
      <c r="D1409"/>
    </row>
    <row r="1410" spans="4:4" x14ac:dyDescent="0.15">
      <c r="D1410"/>
    </row>
    <row r="1411" spans="4:4" x14ac:dyDescent="0.15">
      <c r="D1411"/>
    </row>
    <row r="1412" spans="4:4" x14ac:dyDescent="0.15">
      <c r="D1412"/>
    </row>
    <row r="1413" spans="4:4" x14ac:dyDescent="0.15">
      <c r="D1413"/>
    </row>
    <row r="1414" spans="4:4" x14ac:dyDescent="0.15">
      <c r="D1414"/>
    </row>
    <row r="1415" spans="4:4" x14ac:dyDescent="0.15">
      <c r="D1415"/>
    </row>
    <row r="1416" spans="4:4" x14ac:dyDescent="0.15">
      <c r="D1416"/>
    </row>
    <row r="1417" spans="4:4" x14ac:dyDescent="0.15">
      <c r="D1417"/>
    </row>
    <row r="1418" spans="4:4" x14ac:dyDescent="0.15">
      <c r="D1418"/>
    </row>
    <row r="1419" spans="4:4" x14ac:dyDescent="0.15">
      <c r="D1419"/>
    </row>
    <row r="1420" spans="4:4" x14ac:dyDescent="0.15">
      <c r="D1420"/>
    </row>
    <row r="1421" spans="4:4" x14ac:dyDescent="0.15">
      <c r="D1421"/>
    </row>
    <row r="1422" spans="4:4" x14ac:dyDescent="0.15">
      <c r="D1422"/>
    </row>
    <row r="1423" spans="4:4" x14ac:dyDescent="0.15">
      <c r="D1423"/>
    </row>
    <row r="1424" spans="4:4" x14ac:dyDescent="0.15">
      <c r="D1424"/>
    </row>
    <row r="1425" spans="4:4" x14ac:dyDescent="0.15">
      <c r="D1425"/>
    </row>
    <row r="1426" spans="4:4" x14ac:dyDescent="0.15">
      <c r="D1426"/>
    </row>
    <row r="1427" spans="4:4" x14ac:dyDescent="0.15">
      <c r="D1427"/>
    </row>
    <row r="1428" spans="4:4" x14ac:dyDescent="0.15">
      <c r="D1428"/>
    </row>
    <row r="1429" spans="4:4" x14ac:dyDescent="0.15">
      <c r="D1429"/>
    </row>
    <row r="1430" spans="4:4" x14ac:dyDescent="0.15">
      <c r="D1430"/>
    </row>
    <row r="1431" spans="4:4" x14ac:dyDescent="0.15">
      <c r="D1431"/>
    </row>
    <row r="1432" spans="4:4" x14ac:dyDescent="0.15">
      <c r="D1432"/>
    </row>
    <row r="1433" spans="4:4" x14ac:dyDescent="0.15">
      <c r="D1433"/>
    </row>
    <row r="1434" spans="4:4" x14ac:dyDescent="0.15">
      <c r="D1434"/>
    </row>
    <row r="1435" spans="4:4" x14ac:dyDescent="0.15">
      <c r="D1435"/>
    </row>
    <row r="1436" spans="4:4" x14ac:dyDescent="0.15">
      <c r="D1436"/>
    </row>
    <row r="1437" spans="4:4" x14ac:dyDescent="0.15">
      <c r="D1437"/>
    </row>
    <row r="1438" spans="4:4" x14ac:dyDescent="0.15">
      <c r="D1438"/>
    </row>
    <row r="1439" spans="4:4" x14ac:dyDescent="0.15">
      <c r="D1439"/>
    </row>
    <row r="1440" spans="4:4" x14ac:dyDescent="0.15">
      <c r="D1440"/>
    </row>
    <row r="1441" spans="4:4" x14ac:dyDescent="0.15">
      <c r="D1441"/>
    </row>
    <row r="1442" spans="4:4" x14ac:dyDescent="0.15">
      <c r="D1442"/>
    </row>
    <row r="1443" spans="4:4" x14ac:dyDescent="0.15">
      <c r="D1443"/>
    </row>
    <row r="1444" spans="4:4" x14ac:dyDescent="0.15">
      <c r="D1444"/>
    </row>
    <row r="1445" spans="4:4" x14ac:dyDescent="0.15">
      <c r="D1445"/>
    </row>
    <row r="1446" spans="4:4" x14ac:dyDescent="0.15">
      <c r="D1446"/>
    </row>
    <row r="1447" spans="4:4" x14ac:dyDescent="0.15">
      <c r="D1447"/>
    </row>
    <row r="1448" spans="4:4" x14ac:dyDescent="0.15">
      <c r="D1448"/>
    </row>
    <row r="1449" spans="4:4" x14ac:dyDescent="0.15">
      <c r="D1449"/>
    </row>
    <row r="1450" spans="4:4" x14ac:dyDescent="0.15">
      <c r="D1450"/>
    </row>
    <row r="1451" spans="4:4" x14ac:dyDescent="0.15">
      <c r="D1451"/>
    </row>
    <row r="1452" spans="4:4" x14ac:dyDescent="0.15">
      <c r="D1452"/>
    </row>
    <row r="1453" spans="4:4" x14ac:dyDescent="0.15">
      <c r="D1453"/>
    </row>
    <row r="1454" spans="4:4" x14ac:dyDescent="0.15">
      <c r="D1454"/>
    </row>
    <row r="1455" spans="4:4" x14ac:dyDescent="0.15">
      <c r="D1455"/>
    </row>
    <row r="1456" spans="4:4" x14ac:dyDescent="0.15">
      <c r="D1456"/>
    </row>
    <row r="1457" spans="4:4" x14ac:dyDescent="0.15">
      <c r="D1457"/>
    </row>
    <row r="1458" spans="4:4" x14ac:dyDescent="0.15">
      <c r="D1458"/>
    </row>
    <row r="1459" spans="4:4" x14ac:dyDescent="0.15">
      <c r="D1459"/>
    </row>
    <row r="1460" spans="4:4" x14ac:dyDescent="0.15">
      <c r="D1460"/>
    </row>
    <row r="1461" spans="4:4" x14ac:dyDescent="0.15">
      <c r="D1461"/>
    </row>
    <row r="1462" spans="4:4" x14ac:dyDescent="0.15">
      <c r="D1462"/>
    </row>
    <row r="1463" spans="4:4" x14ac:dyDescent="0.15">
      <c r="D1463"/>
    </row>
    <row r="1464" spans="4:4" x14ac:dyDescent="0.15">
      <c r="D1464"/>
    </row>
    <row r="1465" spans="4:4" x14ac:dyDescent="0.15">
      <c r="D1465"/>
    </row>
    <row r="1466" spans="4:4" x14ac:dyDescent="0.15">
      <c r="D1466"/>
    </row>
    <row r="1467" spans="4:4" x14ac:dyDescent="0.15">
      <c r="D1467"/>
    </row>
    <row r="1468" spans="4:4" x14ac:dyDescent="0.15">
      <c r="D1468"/>
    </row>
    <row r="1469" spans="4:4" x14ac:dyDescent="0.15">
      <c r="D1469"/>
    </row>
    <row r="1470" spans="4:4" x14ac:dyDescent="0.15">
      <c r="D1470"/>
    </row>
    <row r="1471" spans="4:4" x14ac:dyDescent="0.15">
      <c r="D1471"/>
    </row>
    <row r="1472" spans="4:4" x14ac:dyDescent="0.15">
      <c r="D1472"/>
    </row>
    <row r="1473" spans="4:4" x14ac:dyDescent="0.15">
      <c r="D1473"/>
    </row>
    <row r="1474" spans="4:4" x14ac:dyDescent="0.15">
      <c r="D1474"/>
    </row>
    <row r="1475" spans="4:4" x14ac:dyDescent="0.15">
      <c r="D1475"/>
    </row>
    <row r="1476" spans="4:4" x14ac:dyDescent="0.15">
      <c r="D1476"/>
    </row>
    <row r="1477" spans="4:4" x14ac:dyDescent="0.15">
      <c r="D1477"/>
    </row>
    <row r="1478" spans="4:4" x14ac:dyDescent="0.15">
      <c r="D1478"/>
    </row>
    <row r="1479" spans="4:4" x14ac:dyDescent="0.15">
      <c r="D1479"/>
    </row>
    <row r="1480" spans="4:4" x14ac:dyDescent="0.15">
      <c r="D1480"/>
    </row>
    <row r="1481" spans="4:4" x14ac:dyDescent="0.15">
      <c r="D1481"/>
    </row>
    <row r="1482" spans="4:4" x14ac:dyDescent="0.15">
      <c r="D1482"/>
    </row>
    <row r="1483" spans="4:4" x14ac:dyDescent="0.15">
      <c r="D1483"/>
    </row>
    <row r="1484" spans="4:4" x14ac:dyDescent="0.15">
      <c r="D1484"/>
    </row>
    <row r="1485" spans="4:4" x14ac:dyDescent="0.15">
      <c r="D1485"/>
    </row>
    <row r="1486" spans="4:4" x14ac:dyDescent="0.15">
      <c r="D1486"/>
    </row>
    <row r="1487" spans="4:4" x14ac:dyDescent="0.15">
      <c r="D1487"/>
    </row>
    <row r="1488" spans="4:4" x14ac:dyDescent="0.15">
      <c r="D1488"/>
    </row>
    <row r="1489" spans="4:4" x14ac:dyDescent="0.15">
      <c r="D1489"/>
    </row>
    <row r="1490" spans="4:4" x14ac:dyDescent="0.15">
      <c r="D1490"/>
    </row>
    <row r="1491" spans="4:4" x14ac:dyDescent="0.15">
      <c r="D1491"/>
    </row>
    <row r="1492" spans="4:4" x14ac:dyDescent="0.15">
      <c r="D1492"/>
    </row>
    <row r="1493" spans="4:4" x14ac:dyDescent="0.15">
      <c r="D1493"/>
    </row>
    <row r="1494" spans="4:4" x14ac:dyDescent="0.15">
      <c r="D1494"/>
    </row>
    <row r="1495" spans="4:4" x14ac:dyDescent="0.15">
      <c r="D1495"/>
    </row>
    <row r="1496" spans="4:4" x14ac:dyDescent="0.15">
      <c r="D1496"/>
    </row>
    <row r="1497" spans="4:4" x14ac:dyDescent="0.15">
      <c r="D1497"/>
    </row>
    <row r="1498" spans="4:4" x14ac:dyDescent="0.15">
      <c r="D1498"/>
    </row>
    <row r="1499" spans="4:4" x14ac:dyDescent="0.15">
      <c r="D1499"/>
    </row>
    <row r="1500" spans="4:4" x14ac:dyDescent="0.15">
      <c r="D1500"/>
    </row>
    <row r="1501" spans="4:4" x14ac:dyDescent="0.15">
      <c r="D1501"/>
    </row>
    <row r="1502" spans="4:4" x14ac:dyDescent="0.15">
      <c r="D1502"/>
    </row>
    <row r="1503" spans="4:4" x14ac:dyDescent="0.15">
      <c r="D1503"/>
    </row>
    <row r="1504" spans="4:4" x14ac:dyDescent="0.15">
      <c r="D1504"/>
    </row>
    <row r="1505" spans="4:4" x14ac:dyDescent="0.15">
      <c r="D1505"/>
    </row>
    <row r="1506" spans="4:4" x14ac:dyDescent="0.15">
      <c r="D1506"/>
    </row>
    <row r="1507" spans="4:4" x14ac:dyDescent="0.15">
      <c r="D1507"/>
    </row>
    <row r="1508" spans="4:4" x14ac:dyDescent="0.15">
      <c r="D1508"/>
    </row>
    <row r="1509" spans="4:4" x14ac:dyDescent="0.15">
      <c r="D1509"/>
    </row>
    <row r="1510" spans="4:4" x14ac:dyDescent="0.15">
      <c r="D1510"/>
    </row>
    <row r="1511" spans="4:4" x14ac:dyDescent="0.15">
      <c r="D1511"/>
    </row>
    <row r="1512" spans="4:4" x14ac:dyDescent="0.15">
      <c r="D1512"/>
    </row>
    <row r="1513" spans="4:4" x14ac:dyDescent="0.15">
      <c r="D1513"/>
    </row>
    <row r="1514" spans="4:4" x14ac:dyDescent="0.15">
      <c r="D1514"/>
    </row>
    <row r="1515" spans="4:4" x14ac:dyDescent="0.15">
      <c r="D1515"/>
    </row>
    <row r="1516" spans="4:4" x14ac:dyDescent="0.15">
      <c r="D1516"/>
    </row>
    <row r="1517" spans="4:4" x14ac:dyDescent="0.15">
      <c r="D1517"/>
    </row>
    <row r="1518" spans="4:4" x14ac:dyDescent="0.15">
      <c r="D1518"/>
    </row>
    <row r="1519" spans="4:4" x14ac:dyDescent="0.15">
      <c r="D1519"/>
    </row>
    <row r="1520" spans="4:4" x14ac:dyDescent="0.15">
      <c r="D1520"/>
    </row>
    <row r="1521" spans="4:4" x14ac:dyDescent="0.15">
      <c r="D1521"/>
    </row>
    <row r="1522" spans="4:4" x14ac:dyDescent="0.15">
      <c r="D1522"/>
    </row>
    <row r="1523" spans="4:4" x14ac:dyDescent="0.15">
      <c r="D1523"/>
    </row>
    <row r="1524" spans="4:4" x14ac:dyDescent="0.15">
      <c r="D1524"/>
    </row>
    <row r="1525" spans="4:4" x14ac:dyDescent="0.15">
      <c r="D1525"/>
    </row>
    <row r="1526" spans="4:4" x14ac:dyDescent="0.15">
      <c r="D1526"/>
    </row>
    <row r="1527" spans="4:4" x14ac:dyDescent="0.15">
      <c r="D1527"/>
    </row>
    <row r="1528" spans="4:4" x14ac:dyDescent="0.15">
      <c r="D1528"/>
    </row>
    <row r="1529" spans="4:4" x14ac:dyDescent="0.15">
      <c r="D1529"/>
    </row>
    <row r="1530" spans="4:4" x14ac:dyDescent="0.15">
      <c r="D1530"/>
    </row>
    <row r="1531" spans="4:4" x14ac:dyDescent="0.15">
      <c r="D1531"/>
    </row>
    <row r="1532" spans="4:4" x14ac:dyDescent="0.15">
      <c r="D1532"/>
    </row>
    <row r="1533" spans="4:4" x14ac:dyDescent="0.15">
      <c r="D1533"/>
    </row>
    <row r="1534" spans="4:4" x14ac:dyDescent="0.15">
      <c r="D1534"/>
    </row>
    <row r="1535" spans="4:4" x14ac:dyDescent="0.15">
      <c r="D1535"/>
    </row>
    <row r="1536" spans="4:4" x14ac:dyDescent="0.15">
      <c r="D1536"/>
    </row>
    <row r="1537" spans="4:4" x14ac:dyDescent="0.15">
      <c r="D1537"/>
    </row>
    <row r="1538" spans="4:4" x14ac:dyDescent="0.15">
      <c r="D1538"/>
    </row>
    <row r="1539" spans="4:4" x14ac:dyDescent="0.15">
      <c r="D1539"/>
    </row>
    <row r="1540" spans="4:4" x14ac:dyDescent="0.15">
      <c r="D1540"/>
    </row>
    <row r="1541" spans="4:4" x14ac:dyDescent="0.15">
      <c r="D1541"/>
    </row>
    <row r="1542" spans="4:4" x14ac:dyDescent="0.15">
      <c r="D1542"/>
    </row>
    <row r="1543" spans="4:4" x14ac:dyDescent="0.15">
      <c r="D1543"/>
    </row>
    <row r="1544" spans="4:4" x14ac:dyDescent="0.15">
      <c r="D1544"/>
    </row>
    <row r="1545" spans="4:4" x14ac:dyDescent="0.15">
      <c r="D1545"/>
    </row>
    <row r="1546" spans="4:4" x14ac:dyDescent="0.15">
      <c r="D1546"/>
    </row>
    <row r="1547" spans="4:4" x14ac:dyDescent="0.15">
      <c r="D1547"/>
    </row>
    <row r="1548" spans="4:4" x14ac:dyDescent="0.15">
      <c r="D1548"/>
    </row>
    <row r="1549" spans="4:4" x14ac:dyDescent="0.15">
      <c r="D1549"/>
    </row>
    <row r="1550" spans="4:4" x14ac:dyDescent="0.15">
      <c r="D1550"/>
    </row>
    <row r="1551" spans="4:4" x14ac:dyDescent="0.15">
      <c r="D1551"/>
    </row>
    <row r="1552" spans="4:4" x14ac:dyDescent="0.15">
      <c r="D1552"/>
    </row>
    <row r="1553" spans="4:4" x14ac:dyDescent="0.15">
      <c r="D1553"/>
    </row>
    <row r="1554" spans="4:4" x14ac:dyDescent="0.15">
      <c r="D1554"/>
    </row>
    <row r="1555" spans="4:4" x14ac:dyDescent="0.15">
      <c r="D1555"/>
    </row>
    <row r="1556" spans="4:4" x14ac:dyDescent="0.15">
      <c r="D1556"/>
    </row>
    <row r="1557" spans="4:4" x14ac:dyDescent="0.15">
      <c r="D1557"/>
    </row>
    <row r="1558" spans="4:4" x14ac:dyDescent="0.15">
      <c r="D1558"/>
    </row>
    <row r="1559" spans="4:4" x14ac:dyDescent="0.15">
      <c r="D1559"/>
    </row>
    <row r="1560" spans="4:4" x14ac:dyDescent="0.15">
      <c r="D1560"/>
    </row>
    <row r="1561" spans="4:4" x14ac:dyDescent="0.15">
      <c r="D1561"/>
    </row>
    <row r="1562" spans="4:4" x14ac:dyDescent="0.15">
      <c r="D1562"/>
    </row>
    <row r="1563" spans="4:4" x14ac:dyDescent="0.15">
      <c r="D1563"/>
    </row>
    <row r="1564" spans="4:4" x14ac:dyDescent="0.15">
      <c r="D1564"/>
    </row>
    <row r="1565" spans="4:4" x14ac:dyDescent="0.15">
      <c r="D1565"/>
    </row>
    <row r="1566" spans="4:4" x14ac:dyDescent="0.15">
      <c r="D1566"/>
    </row>
    <row r="1567" spans="4:4" x14ac:dyDescent="0.15">
      <c r="D1567"/>
    </row>
    <row r="1568" spans="4:4" x14ac:dyDescent="0.15">
      <c r="D1568"/>
    </row>
    <row r="1569" spans="4:4" x14ac:dyDescent="0.15">
      <c r="D1569"/>
    </row>
    <row r="1570" spans="4:4" x14ac:dyDescent="0.15">
      <c r="D1570"/>
    </row>
    <row r="1571" spans="4:4" x14ac:dyDescent="0.15">
      <c r="D1571"/>
    </row>
    <row r="1572" spans="4:4" x14ac:dyDescent="0.15">
      <c r="D1572"/>
    </row>
    <row r="1573" spans="4:4" x14ac:dyDescent="0.15">
      <c r="D1573"/>
    </row>
    <row r="1574" spans="4:4" x14ac:dyDescent="0.15">
      <c r="D1574"/>
    </row>
    <row r="1575" spans="4:4" x14ac:dyDescent="0.15">
      <c r="D1575"/>
    </row>
    <row r="1576" spans="4:4" x14ac:dyDescent="0.15">
      <c r="D1576"/>
    </row>
    <row r="1577" spans="4:4" x14ac:dyDescent="0.15">
      <c r="D1577"/>
    </row>
    <row r="1578" spans="4:4" x14ac:dyDescent="0.15">
      <c r="D1578"/>
    </row>
    <row r="1579" spans="4:4" x14ac:dyDescent="0.15">
      <c r="D1579"/>
    </row>
    <row r="1580" spans="4:4" x14ac:dyDescent="0.15">
      <c r="D1580"/>
    </row>
    <row r="1581" spans="4:4" x14ac:dyDescent="0.15">
      <c r="D1581"/>
    </row>
    <row r="1582" spans="4:4" x14ac:dyDescent="0.15">
      <c r="D1582"/>
    </row>
    <row r="1583" spans="4:4" x14ac:dyDescent="0.15">
      <c r="D1583"/>
    </row>
    <row r="1584" spans="4:4" x14ac:dyDescent="0.15">
      <c r="D1584"/>
    </row>
    <row r="1585" spans="4:4" x14ac:dyDescent="0.15">
      <c r="D1585"/>
    </row>
    <row r="1586" spans="4:4" x14ac:dyDescent="0.15">
      <c r="D1586"/>
    </row>
    <row r="1587" spans="4:4" x14ac:dyDescent="0.15">
      <c r="D1587"/>
    </row>
    <row r="1588" spans="4:4" x14ac:dyDescent="0.15">
      <c r="D1588"/>
    </row>
    <row r="1589" spans="4:4" x14ac:dyDescent="0.15">
      <c r="D1589"/>
    </row>
    <row r="1590" spans="4:4" x14ac:dyDescent="0.15">
      <c r="D1590"/>
    </row>
    <row r="1591" spans="4:4" x14ac:dyDescent="0.15">
      <c r="D1591"/>
    </row>
    <row r="1592" spans="4:4" x14ac:dyDescent="0.15">
      <c r="D1592"/>
    </row>
    <row r="1593" spans="4:4" x14ac:dyDescent="0.15">
      <c r="D1593"/>
    </row>
    <row r="1594" spans="4:4" x14ac:dyDescent="0.15">
      <c r="D1594"/>
    </row>
    <row r="1595" spans="4:4" x14ac:dyDescent="0.15">
      <c r="D1595"/>
    </row>
    <row r="1596" spans="4:4" x14ac:dyDescent="0.15">
      <c r="D1596"/>
    </row>
    <row r="1597" spans="4:4" x14ac:dyDescent="0.15">
      <c r="D1597"/>
    </row>
    <row r="1598" spans="4:4" x14ac:dyDescent="0.15">
      <c r="D1598"/>
    </row>
    <row r="1599" spans="4:4" x14ac:dyDescent="0.15">
      <c r="D1599"/>
    </row>
    <row r="1600" spans="4:4" x14ac:dyDescent="0.15">
      <c r="D1600"/>
    </row>
    <row r="1601" spans="4:4" x14ac:dyDescent="0.15">
      <c r="D1601"/>
    </row>
    <row r="1602" spans="4:4" x14ac:dyDescent="0.15">
      <c r="D1602"/>
    </row>
    <row r="1603" spans="4:4" x14ac:dyDescent="0.15">
      <c r="D1603"/>
    </row>
    <row r="1604" spans="4:4" x14ac:dyDescent="0.15">
      <c r="D1604"/>
    </row>
    <row r="1605" spans="4:4" x14ac:dyDescent="0.15">
      <c r="D1605"/>
    </row>
    <row r="1606" spans="4:4" x14ac:dyDescent="0.15">
      <c r="D1606"/>
    </row>
    <row r="1607" spans="4:4" x14ac:dyDescent="0.15">
      <c r="D1607"/>
    </row>
    <row r="1608" spans="4:4" x14ac:dyDescent="0.15">
      <c r="D1608"/>
    </row>
    <row r="1609" spans="4:4" x14ac:dyDescent="0.15">
      <c r="D1609"/>
    </row>
    <row r="1610" spans="4:4" x14ac:dyDescent="0.15">
      <c r="D1610"/>
    </row>
    <row r="1611" spans="4:4" x14ac:dyDescent="0.15">
      <c r="D1611"/>
    </row>
    <row r="1612" spans="4:4" x14ac:dyDescent="0.15">
      <c r="D1612"/>
    </row>
    <row r="1613" spans="4:4" x14ac:dyDescent="0.15">
      <c r="D1613"/>
    </row>
    <row r="1614" spans="4:4" x14ac:dyDescent="0.15">
      <c r="D1614"/>
    </row>
    <row r="1615" spans="4:4" x14ac:dyDescent="0.15">
      <c r="D1615"/>
    </row>
    <row r="1616" spans="4:4" x14ac:dyDescent="0.15">
      <c r="D1616"/>
    </row>
    <row r="1617" spans="4:4" x14ac:dyDescent="0.15">
      <c r="D1617"/>
    </row>
    <row r="1618" spans="4:4" x14ac:dyDescent="0.15">
      <c r="D1618"/>
    </row>
    <row r="1619" spans="4:4" x14ac:dyDescent="0.15">
      <c r="D1619"/>
    </row>
    <row r="1620" spans="4:4" x14ac:dyDescent="0.15">
      <c r="D1620"/>
    </row>
    <row r="1621" spans="4:4" x14ac:dyDescent="0.15">
      <c r="D1621"/>
    </row>
    <row r="1622" spans="4:4" x14ac:dyDescent="0.15">
      <c r="D1622"/>
    </row>
    <row r="1623" spans="4:4" x14ac:dyDescent="0.15">
      <c r="D1623"/>
    </row>
    <row r="1624" spans="4:4" x14ac:dyDescent="0.15">
      <c r="D1624"/>
    </row>
    <row r="1625" spans="4:4" x14ac:dyDescent="0.15">
      <c r="D1625"/>
    </row>
    <row r="1626" spans="4:4" x14ac:dyDescent="0.15">
      <c r="D1626"/>
    </row>
    <row r="1627" spans="4:4" x14ac:dyDescent="0.15">
      <c r="D1627"/>
    </row>
    <row r="1628" spans="4:4" x14ac:dyDescent="0.15">
      <c r="D1628"/>
    </row>
    <row r="1629" spans="4:4" x14ac:dyDescent="0.15">
      <c r="D1629"/>
    </row>
    <row r="1630" spans="4:4" x14ac:dyDescent="0.15">
      <c r="D1630"/>
    </row>
    <row r="1631" spans="4:4" x14ac:dyDescent="0.15">
      <c r="D1631"/>
    </row>
    <row r="1632" spans="4:4" x14ac:dyDescent="0.15">
      <c r="D1632"/>
    </row>
    <row r="1633" spans="4:4" x14ac:dyDescent="0.15">
      <c r="D1633"/>
    </row>
    <row r="1634" spans="4:4" x14ac:dyDescent="0.15">
      <c r="D1634"/>
    </row>
    <row r="1635" spans="4:4" x14ac:dyDescent="0.15">
      <c r="D1635"/>
    </row>
    <row r="1636" spans="4:4" x14ac:dyDescent="0.15">
      <c r="D1636"/>
    </row>
    <row r="1637" spans="4:4" x14ac:dyDescent="0.15">
      <c r="D1637"/>
    </row>
    <row r="1638" spans="4:4" x14ac:dyDescent="0.15">
      <c r="D1638"/>
    </row>
    <row r="1639" spans="4:4" x14ac:dyDescent="0.15">
      <c r="D1639"/>
    </row>
    <row r="1640" spans="4:4" x14ac:dyDescent="0.15">
      <c r="D1640"/>
    </row>
    <row r="1641" spans="4:4" x14ac:dyDescent="0.15">
      <c r="D1641"/>
    </row>
    <row r="1642" spans="4:4" x14ac:dyDescent="0.15">
      <c r="D1642"/>
    </row>
    <row r="1643" spans="4:4" x14ac:dyDescent="0.15">
      <c r="D1643"/>
    </row>
    <row r="1644" spans="4:4" x14ac:dyDescent="0.15">
      <c r="D1644"/>
    </row>
    <row r="1645" spans="4:4" x14ac:dyDescent="0.15">
      <c r="D1645"/>
    </row>
    <row r="1646" spans="4:4" x14ac:dyDescent="0.15">
      <c r="D1646"/>
    </row>
    <row r="1647" spans="4:4" x14ac:dyDescent="0.15">
      <c r="D1647"/>
    </row>
    <row r="1648" spans="4:4" x14ac:dyDescent="0.15">
      <c r="D1648"/>
    </row>
    <row r="1649" spans="4:4" x14ac:dyDescent="0.15">
      <c r="D1649"/>
    </row>
    <row r="1650" spans="4:4" x14ac:dyDescent="0.15">
      <c r="D1650"/>
    </row>
    <row r="1651" spans="4:4" x14ac:dyDescent="0.15">
      <c r="D1651"/>
    </row>
    <row r="1652" spans="4:4" x14ac:dyDescent="0.15">
      <c r="D1652"/>
    </row>
    <row r="1653" spans="4:4" x14ac:dyDescent="0.15">
      <c r="D1653"/>
    </row>
    <row r="1654" spans="4:4" x14ac:dyDescent="0.15">
      <c r="D1654"/>
    </row>
    <row r="1655" spans="4:4" x14ac:dyDescent="0.15">
      <c r="D1655"/>
    </row>
    <row r="1656" spans="4:4" x14ac:dyDescent="0.15">
      <c r="D1656"/>
    </row>
    <row r="1657" spans="4:4" x14ac:dyDescent="0.15">
      <c r="D1657"/>
    </row>
    <row r="1658" spans="4:4" x14ac:dyDescent="0.15">
      <c r="D1658"/>
    </row>
    <row r="1659" spans="4:4" x14ac:dyDescent="0.15">
      <c r="D1659"/>
    </row>
    <row r="1660" spans="4:4" x14ac:dyDescent="0.15">
      <c r="D1660"/>
    </row>
    <row r="1661" spans="4:4" x14ac:dyDescent="0.15">
      <c r="D1661"/>
    </row>
    <row r="1662" spans="4:4" x14ac:dyDescent="0.15">
      <c r="D1662"/>
    </row>
    <row r="1663" spans="4:4" x14ac:dyDescent="0.15">
      <c r="D1663"/>
    </row>
    <row r="1664" spans="4:4" x14ac:dyDescent="0.15">
      <c r="D1664"/>
    </row>
    <row r="1665" spans="4:4" x14ac:dyDescent="0.15">
      <c r="D1665"/>
    </row>
    <row r="1666" spans="4:4" x14ac:dyDescent="0.15">
      <c r="D1666"/>
    </row>
    <row r="1667" spans="4:4" x14ac:dyDescent="0.15">
      <c r="D1667"/>
    </row>
    <row r="1668" spans="4:4" x14ac:dyDescent="0.15">
      <c r="D1668"/>
    </row>
    <row r="1669" spans="4:4" x14ac:dyDescent="0.15">
      <c r="D1669"/>
    </row>
    <row r="1670" spans="4:4" x14ac:dyDescent="0.15">
      <c r="D1670"/>
    </row>
    <row r="1671" spans="4:4" x14ac:dyDescent="0.15">
      <c r="D1671"/>
    </row>
    <row r="1672" spans="4:4" x14ac:dyDescent="0.15">
      <c r="D1672"/>
    </row>
    <row r="1673" spans="4:4" x14ac:dyDescent="0.15">
      <c r="D1673"/>
    </row>
    <row r="1674" spans="4:4" x14ac:dyDescent="0.15">
      <c r="D1674"/>
    </row>
    <row r="1675" spans="4:4" x14ac:dyDescent="0.15">
      <c r="D1675"/>
    </row>
    <row r="1676" spans="4:4" x14ac:dyDescent="0.15">
      <c r="D1676"/>
    </row>
    <row r="1677" spans="4:4" x14ac:dyDescent="0.15">
      <c r="D1677"/>
    </row>
    <row r="1678" spans="4:4" x14ac:dyDescent="0.15">
      <c r="D1678"/>
    </row>
    <row r="1679" spans="4:4" x14ac:dyDescent="0.15">
      <c r="D1679"/>
    </row>
    <row r="1680" spans="4:4" x14ac:dyDescent="0.15">
      <c r="D1680"/>
    </row>
    <row r="1681" spans="4:4" x14ac:dyDescent="0.15">
      <c r="D1681"/>
    </row>
    <row r="1682" spans="4:4" x14ac:dyDescent="0.15">
      <c r="D1682"/>
    </row>
    <row r="1683" spans="4:4" x14ac:dyDescent="0.15">
      <c r="D1683"/>
    </row>
    <row r="1684" spans="4:4" x14ac:dyDescent="0.15">
      <c r="D1684"/>
    </row>
    <row r="1685" spans="4:4" x14ac:dyDescent="0.15">
      <c r="D1685"/>
    </row>
    <row r="1686" spans="4:4" x14ac:dyDescent="0.15">
      <c r="D1686"/>
    </row>
    <row r="1687" spans="4:4" x14ac:dyDescent="0.15">
      <c r="D1687"/>
    </row>
    <row r="1688" spans="4:4" x14ac:dyDescent="0.15">
      <c r="D1688"/>
    </row>
    <row r="1689" spans="4:4" x14ac:dyDescent="0.15">
      <c r="D1689"/>
    </row>
    <row r="1690" spans="4:4" x14ac:dyDescent="0.15">
      <c r="D1690"/>
    </row>
    <row r="1691" spans="4:4" x14ac:dyDescent="0.15">
      <c r="D1691"/>
    </row>
    <row r="1692" spans="4:4" x14ac:dyDescent="0.15">
      <c r="D1692"/>
    </row>
    <row r="1693" spans="4:4" x14ac:dyDescent="0.15">
      <c r="D1693"/>
    </row>
    <row r="1694" spans="4:4" x14ac:dyDescent="0.15">
      <c r="D1694"/>
    </row>
    <row r="1695" spans="4:4" x14ac:dyDescent="0.15">
      <c r="D1695"/>
    </row>
    <row r="1696" spans="4:4" x14ac:dyDescent="0.15">
      <c r="D1696"/>
    </row>
    <row r="1697" spans="4:4" x14ac:dyDescent="0.15">
      <c r="D1697"/>
    </row>
    <row r="1698" spans="4:4" x14ac:dyDescent="0.15">
      <c r="D1698"/>
    </row>
    <row r="1699" spans="4:4" x14ac:dyDescent="0.15">
      <c r="D1699"/>
    </row>
    <row r="1700" spans="4:4" x14ac:dyDescent="0.15">
      <c r="D1700"/>
    </row>
    <row r="1701" spans="4:4" x14ac:dyDescent="0.15">
      <c r="D1701"/>
    </row>
    <row r="1702" spans="4:4" x14ac:dyDescent="0.15">
      <c r="D1702"/>
    </row>
    <row r="1703" spans="4:4" x14ac:dyDescent="0.15">
      <c r="D1703"/>
    </row>
    <row r="1704" spans="4:4" x14ac:dyDescent="0.15">
      <c r="D1704"/>
    </row>
    <row r="1705" spans="4:4" x14ac:dyDescent="0.15">
      <c r="D1705"/>
    </row>
    <row r="1706" spans="4:4" x14ac:dyDescent="0.15">
      <c r="D1706"/>
    </row>
    <row r="1707" spans="4:4" x14ac:dyDescent="0.15">
      <c r="D1707"/>
    </row>
    <row r="1708" spans="4:4" x14ac:dyDescent="0.15">
      <c r="D1708"/>
    </row>
    <row r="1709" spans="4:4" x14ac:dyDescent="0.15">
      <c r="D1709"/>
    </row>
    <row r="1710" spans="4:4" x14ac:dyDescent="0.15">
      <c r="D1710"/>
    </row>
    <row r="1711" spans="4:4" x14ac:dyDescent="0.15">
      <c r="D1711"/>
    </row>
    <row r="1712" spans="4:4" x14ac:dyDescent="0.15">
      <c r="D1712"/>
    </row>
    <row r="1713" spans="4:4" x14ac:dyDescent="0.15">
      <c r="D1713"/>
    </row>
    <row r="1714" spans="4:4" x14ac:dyDescent="0.15">
      <c r="D1714"/>
    </row>
    <row r="1715" spans="4:4" x14ac:dyDescent="0.15">
      <c r="D1715"/>
    </row>
    <row r="1716" spans="4:4" x14ac:dyDescent="0.15">
      <c r="D1716"/>
    </row>
    <row r="1717" spans="4:4" x14ac:dyDescent="0.15">
      <c r="D1717"/>
    </row>
    <row r="1718" spans="4:4" x14ac:dyDescent="0.15">
      <c r="D1718"/>
    </row>
    <row r="1719" spans="4:4" x14ac:dyDescent="0.15">
      <c r="D1719"/>
    </row>
    <row r="1720" spans="4:4" x14ac:dyDescent="0.15">
      <c r="D1720"/>
    </row>
    <row r="1721" spans="4:4" x14ac:dyDescent="0.15">
      <c r="D1721"/>
    </row>
    <row r="1722" spans="4:4" x14ac:dyDescent="0.15">
      <c r="D1722"/>
    </row>
    <row r="1723" spans="4:4" x14ac:dyDescent="0.15">
      <c r="D1723"/>
    </row>
    <row r="1724" spans="4:4" x14ac:dyDescent="0.15">
      <c r="D1724"/>
    </row>
    <row r="1725" spans="4:4" x14ac:dyDescent="0.15">
      <c r="D1725"/>
    </row>
    <row r="1726" spans="4:4" x14ac:dyDescent="0.15">
      <c r="D1726"/>
    </row>
    <row r="1727" spans="4:4" x14ac:dyDescent="0.15">
      <c r="D1727"/>
    </row>
    <row r="1728" spans="4:4" x14ac:dyDescent="0.15">
      <c r="D1728"/>
    </row>
    <row r="1729" spans="4:4" x14ac:dyDescent="0.15">
      <c r="D1729"/>
    </row>
    <row r="1730" spans="4:4" x14ac:dyDescent="0.15">
      <c r="D1730"/>
    </row>
    <row r="1731" spans="4:4" x14ac:dyDescent="0.15">
      <c r="D1731"/>
    </row>
    <row r="1732" spans="4:4" x14ac:dyDescent="0.15">
      <c r="D1732"/>
    </row>
    <row r="1733" spans="4:4" x14ac:dyDescent="0.15">
      <c r="D1733"/>
    </row>
    <row r="1734" spans="4:4" x14ac:dyDescent="0.15">
      <c r="D1734"/>
    </row>
    <row r="1735" spans="4:4" x14ac:dyDescent="0.15">
      <c r="D1735"/>
    </row>
    <row r="1736" spans="4:4" x14ac:dyDescent="0.15">
      <c r="D1736"/>
    </row>
    <row r="1737" spans="4:4" x14ac:dyDescent="0.15">
      <c r="D1737"/>
    </row>
    <row r="1738" spans="4:4" x14ac:dyDescent="0.15">
      <c r="D1738"/>
    </row>
    <row r="1739" spans="4:4" x14ac:dyDescent="0.15">
      <c r="D1739"/>
    </row>
    <row r="1740" spans="4:4" x14ac:dyDescent="0.15">
      <c r="D1740"/>
    </row>
    <row r="1741" spans="4:4" x14ac:dyDescent="0.15">
      <c r="D1741"/>
    </row>
    <row r="1742" spans="4:4" x14ac:dyDescent="0.15">
      <c r="D1742"/>
    </row>
    <row r="1743" spans="4:4" x14ac:dyDescent="0.15">
      <c r="D1743"/>
    </row>
    <row r="1744" spans="4:4" x14ac:dyDescent="0.15">
      <c r="D1744"/>
    </row>
    <row r="1745" spans="4:4" x14ac:dyDescent="0.15">
      <c r="D1745"/>
    </row>
    <row r="1746" spans="4:4" x14ac:dyDescent="0.15">
      <c r="D1746"/>
    </row>
    <row r="1747" spans="4:4" x14ac:dyDescent="0.15">
      <c r="D1747"/>
    </row>
    <row r="1748" spans="4:4" x14ac:dyDescent="0.15">
      <c r="D1748"/>
    </row>
    <row r="1749" spans="4:4" x14ac:dyDescent="0.15">
      <c r="D1749"/>
    </row>
    <row r="1750" spans="4:4" x14ac:dyDescent="0.15">
      <c r="D1750"/>
    </row>
    <row r="1751" spans="4:4" x14ac:dyDescent="0.15">
      <c r="D1751"/>
    </row>
    <row r="1752" spans="4:4" x14ac:dyDescent="0.15">
      <c r="D1752"/>
    </row>
    <row r="1753" spans="4:4" x14ac:dyDescent="0.15">
      <c r="D1753"/>
    </row>
    <row r="1754" spans="4:4" x14ac:dyDescent="0.15">
      <c r="D1754"/>
    </row>
    <row r="1755" spans="4:4" x14ac:dyDescent="0.15">
      <c r="D1755"/>
    </row>
    <row r="1756" spans="4:4" x14ac:dyDescent="0.15">
      <c r="D1756"/>
    </row>
    <row r="1757" spans="4:4" x14ac:dyDescent="0.15">
      <c r="D1757"/>
    </row>
    <row r="1758" spans="4:4" x14ac:dyDescent="0.15">
      <c r="D1758"/>
    </row>
    <row r="1759" spans="4:4" x14ac:dyDescent="0.15">
      <c r="D1759"/>
    </row>
    <row r="1760" spans="4:4" x14ac:dyDescent="0.15">
      <c r="D1760"/>
    </row>
    <row r="1761" spans="4:4" x14ac:dyDescent="0.15">
      <c r="D1761"/>
    </row>
    <row r="1762" spans="4:4" x14ac:dyDescent="0.15">
      <c r="D1762"/>
    </row>
    <row r="1763" spans="4:4" x14ac:dyDescent="0.15">
      <c r="D1763"/>
    </row>
    <row r="1764" spans="4:4" x14ac:dyDescent="0.15">
      <c r="D1764"/>
    </row>
    <row r="1765" spans="4:4" x14ac:dyDescent="0.15">
      <c r="D1765"/>
    </row>
    <row r="1766" spans="4:4" x14ac:dyDescent="0.15">
      <c r="D1766"/>
    </row>
    <row r="1767" spans="4:4" x14ac:dyDescent="0.15">
      <c r="D1767"/>
    </row>
    <row r="1768" spans="4:4" x14ac:dyDescent="0.15">
      <c r="D1768"/>
    </row>
    <row r="1769" spans="4:4" x14ac:dyDescent="0.15">
      <c r="D1769"/>
    </row>
    <row r="1770" spans="4:4" x14ac:dyDescent="0.15">
      <c r="D1770"/>
    </row>
    <row r="1771" spans="4:4" x14ac:dyDescent="0.15">
      <c r="D1771"/>
    </row>
    <row r="1772" spans="4:4" x14ac:dyDescent="0.15">
      <c r="D1772"/>
    </row>
    <row r="1773" spans="4:4" x14ac:dyDescent="0.15">
      <c r="D1773"/>
    </row>
    <row r="1774" spans="4:4" x14ac:dyDescent="0.15">
      <c r="D1774"/>
    </row>
    <row r="1775" spans="4:4" x14ac:dyDescent="0.15">
      <c r="D1775"/>
    </row>
    <row r="1776" spans="4:4" x14ac:dyDescent="0.15">
      <c r="D1776"/>
    </row>
    <row r="1777" spans="4:4" x14ac:dyDescent="0.15">
      <c r="D1777"/>
    </row>
    <row r="1778" spans="4:4" x14ac:dyDescent="0.15">
      <c r="D1778"/>
    </row>
    <row r="1779" spans="4:4" x14ac:dyDescent="0.15">
      <c r="D1779"/>
    </row>
    <row r="1780" spans="4:4" x14ac:dyDescent="0.15">
      <c r="D1780"/>
    </row>
    <row r="1781" spans="4:4" x14ac:dyDescent="0.15">
      <c r="D1781"/>
    </row>
    <row r="1782" spans="4:4" x14ac:dyDescent="0.15">
      <c r="D1782"/>
    </row>
    <row r="1783" spans="4:4" x14ac:dyDescent="0.15">
      <c r="D1783"/>
    </row>
    <row r="1784" spans="4:4" x14ac:dyDescent="0.15">
      <c r="D1784"/>
    </row>
    <row r="1785" spans="4:4" x14ac:dyDescent="0.15">
      <c r="D1785"/>
    </row>
    <row r="1786" spans="4:4" x14ac:dyDescent="0.15">
      <c r="D1786"/>
    </row>
    <row r="1787" spans="4:4" x14ac:dyDescent="0.15">
      <c r="D1787"/>
    </row>
    <row r="1788" spans="4:4" x14ac:dyDescent="0.15">
      <c r="D1788"/>
    </row>
    <row r="1789" spans="4:4" x14ac:dyDescent="0.15">
      <c r="D1789"/>
    </row>
    <row r="1790" spans="4:4" x14ac:dyDescent="0.15">
      <c r="D1790"/>
    </row>
    <row r="1791" spans="4:4" x14ac:dyDescent="0.15">
      <c r="D1791"/>
    </row>
    <row r="1792" spans="4:4" x14ac:dyDescent="0.15">
      <c r="D1792"/>
    </row>
    <row r="1793" spans="4:4" x14ac:dyDescent="0.15">
      <c r="D1793"/>
    </row>
    <row r="1794" spans="4:4" x14ac:dyDescent="0.15">
      <c r="D1794"/>
    </row>
    <row r="1795" spans="4:4" x14ac:dyDescent="0.15">
      <c r="D1795"/>
    </row>
    <row r="1796" spans="4:4" x14ac:dyDescent="0.15">
      <c r="D1796"/>
    </row>
    <row r="1797" spans="4:4" x14ac:dyDescent="0.15">
      <c r="D1797"/>
    </row>
    <row r="1798" spans="4:4" x14ac:dyDescent="0.15">
      <c r="D1798"/>
    </row>
    <row r="1799" spans="4:4" x14ac:dyDescent="0.15">
      <c r="D1799"/>
    </row>
    <row r="1800" spans="4:4" x14ac:dyDescent="0.15">
      <c r="D1800"/>
    </row>
    <row r="1801" spans="4:4" x14ac:dyDescent="0.15">
      <c r="D1801"/>
    </row>
    <row r="1802" spans="4:4" x14ac:dyDescent="0.15">
      <c r="D1802"/>
    </row>
    <row r="1803" spans="4:4" x14ac:dyDescent="0.15">
      <c r="D1803"/>
    </row>
    <row r="1804" spans="4:4" x14ac:dyDescent="0.15">
      <c r="D1804"/>
    </row>
    <row r="1805" spans="4:4" x14ac:dyDescent="0.15">
      <c r="D1805"/>
    </row>
    <row r="1806" spans="4:4" x14ac:dyDescent="0.15">
      <c r="D1806"/>
    </row>
    <row r="1807" spans="4:4" x14ac:dyDescent="0.15">
      <c r="D1807"/>
    </row>
    <row r="1808" spans="4:4" x14ac:dyDescent="0.15">
      <c r="D1808"/>
    </row>
    <row r="1809" spans="4:4" x14ac:dyDescent="0.15">
      <c r="D1809"/>
    </row>
    <row r="1810" spans="4:4" x14ac:dyDescent="0.15">
      <c r="D1810"/>
    </row>
    <row r="1811" spans="4:4" x14ac:dyDescent="0.15">
      <c r="D1811"/>
    </row>
    <row r="1812" spans="4:4" x14ac:dyDescent="0.15">
      <c r="D1812"/>
    </row>
    <row r="1813" spans="4:4" x14ac:dyDescent="0.15">
      <c r="D1813"/>
    </row>
    <row r="1814" spans="4:4" x14ac:dyDescent="0.15">
      <c r="D1814"/>
    </row>
    <row r="1815" spans="4:4" x14ac:dyDescent="0.15">
      <c r="D1815"/>
    </row>
    <row r="1816" spans="4:4" x14ac:dyDescent="0.15">
      <c r="D1816"/>
    </row>
    <row r="1817" spans="4:4" x14ac:dyDescent="0.15">
      <c r="D1817"/>
    </row>
    <row r="1818" spans="4:4" x14ac:dyDescent="0.15">
      <c r="D1818"/>
    </row>
    <row r="1819" spans="4:4" x14ac:dyDescent="0.15">
      <c r="D1819"/>
    </row>
    <row r="1820" spans="4:4" x14ac:dyDescent="0.15">
      <c r="D1820"/>
    </row>
    <row r="1821" spans="4:4" x14ac:dyDescent="0.15">
      <c r="D1821"/>
    </row>
    <row r="1822" spans="4:4" x14ac:dyDescent="0.15">
      <c r="D1822"/>
    </row>
    <row r="1823" spans="4:4" x14ac:dyDescent="0.15">
      <c r="D1823"/>
    </row>
    <row r="1824" spans="4:4" x14ac:dyDescent="0.15">
      <c r="D1824"/>
    </row>
    <row r="1825" spans="4:4" x14ac:dyDescent="0.15">
      <c r="D1825"/>
    </row>
    <row r="1826" spans="4:4" x14ac:dyDescent="0.15">
      <c r="D1826"/>
    </row>
    <row r="1827" spans="4:4" x14ac:dyDescent="0.15">
      <c r="D1827"/>
    </row>
    <row r="1828" spans="4:4" x14ac:dyDescent="0.15">
      <c r="D1828"/>
    </row>
    <row r="1829" spans="4:4" x14ac:dyDescent="0.15">
      <c r="D1829"/>
    </row>
    <row r="1830" spans="4:4" x14ac:dyDescent="0.15">
      <c r="D1830"/>
    </row>
    <row r="1831" spans="4:4" x14ac:dyDescent="0.15">
      <c r="D1831"/>
    </row>
    <row r="1832" spans="4:4" x14ac:dyDescent="0.15">
      <c r="D1832"/>
    </row>
    <row r="1833" spans="4:4" x14ac:dyDescent="0.15">
      <c r="D1833"/>
    </row>
    <row r="1834" spans="4:4" x14ac:dyDescent="0.15">
      <c r="D1834"/>
    </row>
    <row r="1835" spans="4:4" x14ac:dyDescent="0.15">
      <c r="D1835"/>
    </row>
    <row r="1836" spans="4:4" x14ac:dyDescent="0.15">
      <c r="D1836"/>
    </row>
    <row r="1837" spans="4:4" x14ac:dyDescent="0.15">
      <c r="D1837"/>
    </row>
    <row r="1838" spans="4:4" x14ac:dyDescent="0.15">
      <c r="D1838"/>
    </row>
    <row r="1839" spans="4:4" x14ac:dyDescent="0.15">
      <c r="D1839"/>
    </row>
    <row r="1840" spans="4:4" x14ac:dyDescent="0.15">
      <c r="D1840"/>
    </row>
    <row r="1841" spans="4:4" x14ac:dyDescent="0.15">
      <c r="D1841"/>
    </row>
    <row r="1842" spans="4:4" x14ac:dyDescent="0.15">
      <c r="D1842"/>
    </row>
    <row r="1843" spans="4:4" x14ac:dyDescent="0.15">
      <c r="D1843"/>
    </row>
    <row r="1844" spans="4:4" x14ac:dyDescent="0.15">
      <c r="D1844"/>
    </row>
    <row r="1845" spans="4:4" x14ac:dyDescent="0.15">
      <c r="D1845"/>
    </row>
    <row r="1846" spans="4:4" x14ac:dyDescent="0.15">
      <c r="D1846"/>
    </row>
    <row r="1847" spans="4:4" x14ac:dyDescent="0.15">
      <c r="D1847"/>
    </row>
    <row r="1848" spans="4:4" x14ac:dyDescent="0.15">
      <c r="D1848"/>
    </row>
    <row r="1849" spans="4:4" x14ac:dyDescent="0.15">
      <c r="D1849"/>
    </row>
    <row r="1850" spans="4:4" x14ac:dyDescent="0.15">
      <c r="D1850"/>
    </row>
    <row r="1851" spans="4:4" x14ac:dyDescent="0.15">
      <c r="D1851"/>
    </row>
    <row r="1852" spans="4:4" x14ac:dyDescent="0.15">
      <c r="D1852"/>
    </row>
    <row r="1853" spans="4:4" x14ac:dyDescent="0.15">
      <c r="D1853"/>
    </row>
    <row r="1854" spans="4:4" x14ac:dyDescent="0.15">
      <c r="D1854"/>
    </row>
    <row r="1855" spans="4:4" x14ac:dyDescent="0.15">
      <c r="D1855"/>
    </row>
    <row r="1856" spans="4:4" x14ac:dyDescent="0.15">
      <c r="D1856"/>
    </row>
    <row r="1857" spans="4:4" x14ac:dyDescent="0.15">
      <c r="D1857"/>
    </row>
    <row r="1858" spans="4:4" x14ac:dyDescent="0.15">
      <c r="D1858"/>
    </row>
    <row r="1859" spans="4:4" x14ac:dyDescent="0.15">
      <c r="D1859"/>
    </row>
    <row r="1860" spans="4:4" x14ac:dyDescent="0.15">
      <c r="D1860"/>
    </row>
    <row r="1861" spans="4:4" x14ac:dyDescent="0.15">
      <c r="D1861"/>
    </row>
    <row r="1862" spans="4:4" x14ac:dyDescent="0.15">
      <c r="D1862"/>
    </row>
    <row r="1863" spans="4:4" x14ac:dyDescent="0.15">
      <c r="D1863"/>
    </row>
    <row r="1864" spans="4:4" x14ac:dyDescent="0.15">
      <c r="D1864"/>
    </row>
    <row r="1865" spans="4:4" x14ac:dyDescent="0.15">
      <c r="D1865"/>
    </row>
    <row r="1866" spans="4:4" x14ac:dyDescent="0.15">
      <c r="D1866"/>
    </row>
    <row r="1867" spans="4:4" x14ac:dyDescent="0.15">
      <c r="D1867"/>
    </row>
    <row r="1868" spans="4:4" x14ac:dyDescent="0.15">
      <c r="D1868"/>
    </row>
    <row r="1869" spans="4:4" x14ac:dyDescent="0.15">
      <c r="D1869"/>
    </row>
    <row r="1870" spans="4:4" x14ac:dyDescent="0.15">
      <c r="D1870"/>
    </row>
    <row r="1871" spans="4:4" x14ac:dyDescent="0.15">
      <c r="D1871"/>
    </row>
    <row r="1872" spans="4:4" x14ac:dyDescent="0.15">
      <c r="D1872"/>
    </row>
    <row r="1873" spans="4:4" x14ac:dyDescent="0.15">
      <c r="D1873"/>
    </row>
    <row r="1874" spans="4:4" x14ac:dyDescent="0.15">
      <c r="D1874"/>
    </row>
    <row r="1875" spans="4:4" x14ac:dyDescent="0.15">
      <c r="D1875"/>
    </row>
    <row r="1876" spans="4:4" x14ac:dyDescent="0.15">
      <c r="D1876"/>
    </row>
    <row r="1877" spans="4:4" x14ac:dyDescent="0.15">
      <c r="D1877"/>
    </row>
    <row r="1878" spans="4:4" x14ac:dyDescent="0.15">
      <c r="D1878"/>
    </row>
    <row r="1879" spans="4:4" x14ac:dyDescent="0.15">
      <c r="D1879"/>
    </row>
    <row r="1880" spans="4:4" x14ac:dyDescent="0.15">
      <c r="D1880"/>
    </row>
    <row r="1881" spans="4:4" x14ac:dyDescent="0.15">
      <c r="D1881"/>
    </row>
    <row r="1882" spans="4:4" x14ac:dyDescent="0.15">
      <c r="D1882"/>
    </row>
    <row r="1883" spans="4:4" x14ac:dyDescent="0.15">
      <c r="D1883"/>
    </row>
    <row r="1884" spans="4:4" x14ac:dyDescent="0.15">
      <c r="D1884"/>
    </row>
    <row r="1885" spans="4:4" x14ac:dyDescent="0.15">
      <c r="D1885"/>
    </row>
    <row r="1886" spans="4:4" x14ac:dyDescent="0.15">
      <c r="D1886"/>
    </row>
    <row r="1887" spans="4:4" x14ac:dyDescent="0.15">
      <c r="D1887"/>
    </row>
    <row r="1888" spans="4:4" x14ac:dyDescent="0.15">
      <c r="D1888"/>
    </row>
    <row r="1889" spans="4:4" x14ac:dyDescent="0.15">
      <c r="D1889"/>
    </row>
    <row r="1890" spans="4:4" x14ac:dyDescent="0.15">
      <c r="D1890"/>
    </row>
    <row r="1891" spans="4:4" x14ac:dyDescent="0.15">
      <c r="D1891"/>
    </row>
    <row r="1892" spans="4:4" x14ac:dyDescent="0.15">
      <c r="D1892"/>
    </row>
    <row r="1893" spans="4:4" x14ac:dyDescent="0.15">
      <c r="D1893"/>
    </row>
    <row r="1894" spans="4:4" x14ac:dyDescent="0.15">
      <c r="D1894"/>
    </row>
    <row r="1895" spans="4:4" x14ac:dyDescent="0.15">
      <c r="D1895"/>
    </row>
    <row r="1896" spans="4:4" x14ac:dyDescent="0.15">
      <c r="D1896"/>
    </row>
    <row r="1897" spans="4:4" x14ac:dyDescent="0.15">
      <c r="D1897"/>
    </row>
    <row r="1898" spans="4:4" x14ac:dyDescent="0.15">
      <c r="D1898"/>
    </row>
    <row r="1899" spans="4:4" x14ac:dyDescent="0.15">
      <c r="D1899"/>
    </row>
    <row r="1900" spans="4:4" x14ac:dyDescent="0.15">
      <c r="D1900"/>
    </row>
    <row r="1901" spans="4:4" x14ac:dyDescent="0.15">
      <c r="D1901"/>
    </row>
    <row r="1902" spans="4:4" x14ac:dyDescent="0.15">
      <c r="D1902"/>
    </row>
    <row r="1903" spans="4:4" x14ac:dyDescent="0.15">
      <c r="D1903"/>
    </row>
    <row r="1904" spans="4:4" x14ac:dyDescent="0.15">
      <c r="D1904"/>
    </row>
    <row r="1905" spans="4:4" x14ac:dyDescent="0.15">
      <c r="D1905"/>
    </row>
    <row r="1906" spans="4:4" x14ac:dyDescent="0.15">
      <c r="D1906"/>
    </row>
    <row r="1907" spans="4:4" x14ac:dyDescent="0.15">
      <c r="D1907"/>
    </row>
    <row r="1908" spans="4:4" x14ac:dyDescent="0.15">
      <c r="D1908"/>
    </row>
    <row r="1909" spans="4:4" x14ac:dyDescent="0.15">
      <c r="D1909"/>
    </row>
    <row r="1910" spans="4:4" x14ac:dyDescent="0.15">
      <c r="D1910"/>
    </row>
    <row r="1911" spans="4:4" x14ac:dyDescent="0.15">
      <c r="D1911"/>
    </row>
    <row r="1912" spans="4:4" x14ac:dyDescent="0.15">
      <c r="D1912"/>
    </row>
    <row r="1913" spans="4:4" x14ac:dyDescent="0.15">
      <c r="D1913"/>
    </row>
    <row r="1914" spans="4:4" x14ac:dyDescent="0.15">
      <c r="D1914"/>
    </row>
    <row r="1915" spans="4:4" x14ac:dyDescent="0.15">
      <c r="D1915"/>
    </row>
    <row r="1916" spans="4:4" x14ac:dyDescent="0.15">
      <c r="D1916"/>
    </row>
    <row r="1917" spans="4:4" x14ac:dyDescent="0.15">
      <c r="D1917"/>
    </row>
    <row r="1918" spans="4:4" x14ac:dyDescent="0.15">
      <c r="D1918"/>
    </row>
    <row r="1919" spans="4:4" x14ac:dyDescent="0.15">
      <c r="D1919"/>
    </row>
    <row r="1920" spans="4:4" x14ac:dyDescent="0.15">
      <c r="D1920"/>
    </row>
    <row r="1921" spans="4:4" x14ac:dyDescent="0.15">
      <c r="D1921"/>
    </row>
    <row r="1922" spans="4:4" x14ac:dyDescent="0.15">
      <c r="D1922"/>
    </row>
    <row r="1923" spans="4:4" x14ac:dyDescent="0.15">
      <c r="D1923"/>
    </row>
    <row r="1924" spans="4:4" x14ac:dyDescent="0.15">
      <c r="D1924"/>
    </row>
    <row r="1925" spans="4:4" x14ac:dyDescent="0.15">
      <c r="D1925"/>
    </row>
    <row r="1926" spans="4:4" x14ac:dyDescent="0.15">
      <c r="D1926"/>
    </row>
    <row r="1927" spans="4:4" x14ac:dyDescent="0.15">
      <c r="D1927"/>
    </row>
    <row r="1928" spans="4:4" x14ac:dyDescent="0.15">
      <c r="D1928"/>
    </row>
    <row r="1929" spans="4:4" x14ac:dyDescent="0.15">
      <c r="D1929"/>
    </row>
    <row r="1930" spans="4:4" x14ac:dyDescent="0.15">
      <c r="D1930"/>
    </row>
    <row r="1931" spans="4:4" x14ac:dyDescent="0.15">
      <c r="D1931"/>
    </row>
    <row r="1932" spans="4:4" x14ac:dyDescent="0.15">
      <c r="D1932"/>
    </row>
    <row r="1933" spans="4:4" x14ac:dyDescent="0.15">
      <c r="D1933"/>
    </row>
    <row r="1934" spans="4:4" x14ac:dyDescent="0.15">
      <c r="D1934"/>
    </row>
    <row r="1935" spans="4:4" x14ac:dyDescent="0.15">
      <c r="D1935"/>
    </row>
    <row r="1936" spans="4:4" x14ac:dyDescent="0.15">
      <c r="D1936"/>
    </row>
    <row r="1937" spans="4:4" x14ac:dyDescent="0.15">
      <c r="D1937"/>
    </row>
    <row r="1938" spans="4:4" x14ac:dyDescent="0.15">
      <c r="D1938"/>
    </row>
    <row r="1939" spans="4:4" x14ac:dyDescent="0.15">
      <c r="D1939"/>
    </row>
    <row r="1940" spans="4:4" x14ac:dyDescent="0.15">
      <c r="D1940"/>
    </row>
    <row r="1941" spans="4:4" x14ac:dyDescent="0.15">
      <c r="D1941"/>
    </row>
    <row r="1942" spans="4:4" x14ac:dyDescent="0.15">
      <c r="D1942"/>
    </row>
    <row r="1943" spans="4:4" x14ac:dyDescent="0.15">
      <c r="D1943"/>
    </row>
    <row r="1944" spans="4:4" x14ac:dyDescent="0.15">
      <c r="D1944"/>
    </row>
    <row r="1945" spans="4:4" x14ac:dyDescent="0.15">
      <c r="D1945"/>
    </row>
    <row r="1946" spans="4:4" x14ac:dyDescent="0.15">
      <c r="D1946"/>
    </row>
    <row r="1947" spans="4:4" x14ac:dyDescent="0.15">
      <c r="D1947"/>
    </row>
    <row r="1948" spans="4:4" x14ac:dyDescent="0.15">
      <c r="D1948"/>
    </row>
    <row r="1949" spans="4:4" x14ac:dyDescent="0.15">
      <c r="D1949"/>
    </row>
    <row r="1950" spans="4:4" x14ac:dyDescent="0.15">
      <c r="D1950"/>
    </row>
    <row r="1951" spans="4:4" x14ac:dyDescent="0.15">
      <c r="D1951"/>
    </row>
    <row r="1952" spans="4:4" x14ac:dyDescent="0.15">
      <c r="D1952"/>
    </row>
    <row r="1953" spans="4:4" x14ac:dyDescent="0.15">
      <c r="D1953"/>
    </row>
    <row r="1954" spans="4:4" x14ac:dyDescent="0.15">
      <c r="D1954"/>
    </row>
    <row r="1955" spans="4:4" x14ac:dyDescent="0.15">
      <c r="D1955"/>
    </row>
    <row r="1956" spans="4:4" x14ac:dyDescent="0.15">
      <c r="D1956"/>
    </row>
    <row r="1957" spans="4:4" x14ac:dyDescent="0.15">
      <c r="D1957"/>
    </row>
    <row r="1958" spans="4:4" x14ac:dyDescent="0.15">
      <c r="D1958"/>
    </row>
    <row r="1959" spans="4:4" x14ac:dyDescent="0.15">
      <c r="D1959"/>
    </row>
    <row r="1960" spans="4:4" x14ac:dyDescent="0.15">
      <c r="D1960"/>
    </row>
    <row r="1961" spans="4:4" x14ac:dyDescent="0.15">
      <c r="D1961"/>
    </row>
    <row r="1962" spans="4:4" x14ac:dyDescent="0.15">
      <c r="D1962"/>
    </row>
    <row r="1963" spans="4:4" x14ac:dyDescent="0.15">
      <c r="D1963"/>
    </row>
    <row r="1964" spans="4:4" x14ac:dyDescent="0.15">
      <c r="D1964"/>
    </row>
    <row r="1965" spans="4:4" x14ac:dyDescent="0.15">
      <c r="D1965"/>
    </row>
    <row r="1966" spans="4:4" x14ac:dyDescent="0.15">
      <c r="D1966"/>
    </row>
    <row r="1967" spans="4:4" x14ac:dyDescent="0.15">
      <c r="D1967"/>
    </row>
    <row r="1968" spans="4:4" x14ac:dyDescent="0.15">
      <c r="D1968"/>
    </row>
    <row r="1969" spans="4:4" x14ac:dyDescent="0.15">
      <c r="D1969"/>
    </row>
    <row r="1970" spans="4:4" x14ac:dyDescent="0.15">
      <c r="D1970"/>
    </row>
    <row r="1971" spans="4:4" x14ac:dyDescent="0.15">
      <c r="D1971"/>
    </row>
    <row r="1972" spans="4:4" x14ac:dyDescent="0.15">
      <c r="D1972"/>
    </row>
    <row r="1973" spans="4:4" x14ac:dyDescent="0.15">
      <c r="D1973"/>
    </row>
    <row r="1974" spans="4:4" x14ac:dyDescent="0.15">
      <c r="D1974"/>
    </row>
    <row r="1975" spans="4:4" x14ac:dyDescent="0.15">
      <c r="D1975"/>
    </row>
    <row r="1976" spans="4:4" x14ac:dyDescent="0.15">
      <c r="D1976"/>
    </row>
    <row r="1977" spans="4:4" x14ac:dyDescent="0.15">
      <c r="D1977"/>
    </row>
    <row r="1978" spans="4:4" x14ac:dyDescent="0.15">
      <c r="D1978"/>
    </row>
    <row r="1979" spans="4:4" x14ac:dyDescent="0.15">
      <c r="D1979"/>
    </row>
    <row r="1980" spans="4:4" x14ac:dyDescent="0.15">
      <c r="D1980"/>
    </row>
    <row r="1981" spans="4:4" x14ac:dyDescent="0.15">
      <c r="D1981"/>
    </row>
    <row r="1982" spans="4:4" x14ac:dyDescent="0.15">
      <c r="D1982"/>
    </row>
    <row r="1983" spans="4:4" x14ac:dyDescent="0.15">
      <c r="D1983"/>
    </row>
    <row r="1984" spans="4:4" x14ac:dyDescent="0.15">
      <c r="D1984"/>
    </row>
    <row r="1985" spans="4:4" x14ac:dyDescent="0.15">
      <c r="D1985"/>
    </row>
    <row r="1986" spans="4:4" x14ac:dyDescent="0.15">
      <c r="D1986"/>
    </row>
    <row r="1987" spans="4:4" x14ac:dyDescent="0.15">
      <c r="D1987"/>
    </row>
    <row r="1988" spans="4:4" x14ac:dyDescent="0.15">
      <c r="D1988"/>
    </row>
    <row r="1989" spans="4:4" x14ac:dyDescent="0.15">
      <c r="D1989"/>
    </row>
    <row r="1990" spans="4:4" x14ac:dyDescent="0.15">
      <c r="D1990"/>
    </row>
    <row r="1991" spans="4:4" x14ac:dyDescent="0.15">
      <c r="D1991"/>
    </row>
    <row r="1992" spans="4:4" x14ac:dyDescent="0.15">
      <c r="D1992"/>
    </row>
    <row r="1993" spans="4:4" x14ac:dyDescent="0.15">
      <c r="D1993"/>
    </row>
    <row r="1994" spans="4:4" x14ac:dyDescent="0.15">
      <c r="D1994"/>
    </row>
    <row r="1995" spans="4:4" x14ac:dyDescent="0.15">
      <c r="D1995"/>
    </row>
    <row r="1996" spans="4:4" x14ac:dyDescent="0.15">
      <c r="D1996"/>
    </row>
    <row r="1997" spans="4:4" x14ac:dyDescent="0.15">
      <c r="D1997"/>
    </row>
    <row r="1998" spans="4:4" x14ac:dyDescent="0.15">
      <c r="D1998"/>
    </row>
    <row r="1999" spans="4:4" x14ac:dyDescent="0.15">
      <c r="D1999"/>
    </row>
    <row r="2000" spans="4:4" x14ac:dyDescent="0.15">
      <c r="D2000"/>
    </row>
    <row r="2001" spans="4:4" x14ac:dyDescent="0.15">
      <c r="D2001"/>
    </row>
    <row r="2002" spans="4:4" x14ac:dyDescent="0.15">
      <c r="D2002"/>
    </row>
    <row r="2003" spans="4:4" x14ac:dyDescent="0.15">
      <c r="D2003"/>
    </row>
    <row r="2004" spans="4:4" x14ac:dyDescent="0.15">
      <c r="D2004"/>
    </row>
    <row r="2005" spans="4:4" x14ac:dyDescent="0.15">
      <c r="D2005"/>
    </row>
    <row r="2006" spans="4:4" x14ac:dyDescent="0.15">
      <c r="D2006"/>
    </row>
    <row r="2007" spans="4:4" x14ac:dyDescent="0.15">
      <c r="D2007"/>
    </row>
    <row r="2008" spans="4:4" x14ac:dyDescent="0.15">
      <c r="D2008"/>
    </row>
    <row r="2009" spans="4:4" x14ac:dyDescent="0.15">
      <c r="D2009"/>
    </row>
    <row r="2010" spans="4:4" x14ac:dyDescent="0.15">
      <c r="D2010"/>
    </row>
    <row r="2011" spans="4:4" x14ac:dyDescent="0.15">
      <c r="D2011"/>
    </row>
    <row r="2012" spans="4:4" x14ac:dyDescent="0.15">
      <c r="D2012"/>
    </row>
    <row r="2013" spans="4:4" x14ac:dyDescent="0.15">
      <c r="D2013"/>
    </row>
    <row r="2014" spans="4:4" x14ac:dyDescent="0.15">
      <c r="D2014"/>
    </row>
    <row r="2015" spans="4:4" x14ac:dyDescent="0.15">
      <c r="D2015"/>
    </row>
    <row r="2016" spans="4:4" x14ac:dyDescent="0.15">
      <c r="D2016"/>
    </row>
    <row r="2017" spans="4:4" x14ac:dyDescent="0.15">
      <c r="D2017"/>
    </row>
    <row r="2018" spans="4:4" x14ac:dyDescent="0.15">
      <c r="D2018"/>
    </row>
    <row r="2019" spans="4:4" x14ac:dyDescent="0.15">
      <c r="D2019"/>
    </row>
    <row r="2020" spans="4:4" x14ac:dyDescent="0.15">
      <c r="D2020"/>
    </row>
    <row r="2021" spans="4:4" x14ac:dyDescent="0.15">
      <c r="D2021"/>
    </row>
    <row r="2022" spans="4:4" x14ac:dyDescent="0.15">
      <c r="D2022"/>
    </row>
    <row r="2023" spans="4:4" x14ac:dyDescent="0.15">
      <c r="D2023"/>
    </row>
    <row r="2024" spans="4:4" x14ac:dyDescent="0.15">
      <c r="D2024"/>
    </row>
    <row r="2025" spans="4:4" x14ac:dyDescent="0.15">
      <c r="D2025"/>
    </row>
    <row r="2026" spans="4:4" x14ac:dyDescent="0.15">
      <c r="D2026"/>
    </row>
    <row r="2027" spans="4:4" x14ac:dyDescent="0.15">
      <c r="D2027"/>
    </row>
    <row r="2028" spans="4:4" x14ac:dyDescent="0.15">
      <c r="D2028"/>
    </row>
    <row r="2029" spans="4:4" x14ac:dyDescent="0.15">
      <c r="D2029"/>
    </row>
    <row r="2030" spans="4:4" x14ac:dyDescent="0.15">
      <c r="D2030"/>
    </row>
    <row r="2031" spans="4:4" x14ac:dyDescent="0.15">
      <c r="D2031"/>
    </row>
    <row r="2032" spans="4:4" x14ac:dyDescent="0.15">
      <c r="D2032"/>
    </row>
    <row r="2033" spans="4:4" x14ac:dyDescent="0.15">
      <c r="D2033"/>
    </row>
    <row r="2034" spans="4:4" x14ac:dyDescent="0.15">
      <c r="D2034"/>
    </row>
    <row r="2035" spans="4:4" x14ac:dyDescent="0.15">
      <c r="D2035"/>
    </row>
    <row r="2036" spans="4:4" x14ac:dyDescent="0.15">
      <c r="D2036"/>
    </row>
    <row r="2037" spans="4:4" x14ac:dyDescent="0.15">
      <c r="D2037"/>
    </row>
    <row r="2038" spans="4:4" x14ac:dyDescent="0.15">
      <c r="D2038"/>
    </row>
    <row r="2039" spans="4:4" x14ac:dyDescent="0.15">
      <c r="D2039"/>
    </row>
    <row r="2040" spans="4:4" x14ac:dyDescent="0.15">
      <c r="D2040"/>
    </row>
    <row r="2041" spans="4:4" x14ac:dyDescent="0.15">
      <c r="D2041"/>
    </row>
    <row r="2042" spans="4:4" x14ac:dyDescent="0.15">
      <c r="D2042"/>
    </row>
    <row r="2043" spans="4:4" x14ac:dyDescent="0.15">
      <c r="D2043"/>
    </row>
    <row r="2044" spans="4:4" x14ac:dyDescent="0.15">
      <c r="D2044"/>
    </row>
    <row r="2045" spans="4:4" x14ac:dyDescent="0.15">
      <c r="D2045"/>
    </row>
    <row r="2046" spans="4:4" x14ac:dyDescent="0.15">
      <c r="D2046"/>
    </row>
    <row r="2047" spans="4:4" x14ac:dyDescent="0.15">
      <c r="D2047"/>
    </row>
    <row r="2048" spans="4:4" x14ac:dyDescent="0.15">
      <c r="D2048"/>
    </row>
    <row r="2049" spans="4:4" x14ac:dyDescent="0.15">
      <c r="D2049"/>
    </row>
    <row r="2050" spans="4:4" x14ac:dyDescent="0.15">
      <c r="D2050"/>
    </row>
    <row r="2051" spans="4:4" x14ac:dyDescent="0.15">
      <c r="D2051"/>
    </row>
    <row r="2052" spans="4:4" x14ac:dyDescent="0.15">
      <c r="D2052"/>
    </row>
    <row r="2053" spans="4:4" x14ac:dyDescent="0.15">
      <c r="D2053"/>
    </row>
    <row r="2054" spans="4:4" x14ac:dyDescent="0.15">
      <c r="D2054"/>
    </row>
    <row r="2055" spans="4:4" x14ac:dyDescent="0.15">
      <c r="D2055"/>
    </row>
    <row r="2056" spans="4:4" x14ac:dyDescent="0.15">
      <c r="D2056"/>
    </row>
    <row r="2057" spans="4:4" x14ac:dyDescent="0.15">
      <c r="D2057"/>
    </row>
    <row r="2058" spans="4:4" x14ac:dyDescent="0.15">
      <c r="D2058"/>
    </row>
    <row r="2059" spans="4:4" x14ac:dyDescent="0.15">
      <c r="D2059"/>
    </row>
    <row r="2060" spans="4:4" x14ac:dyDescent="0.15">
      <c r="D2060"/>
    </row>
    <row r="2061" spans="4:4" x14ac:dyDescent="0.15">
      <c r="D2061"/>
    </row>
    <row r="2062" spans="4:4" x14ac:dyDescent="0.15">
      <c r="D2062"/>
    </row>
    <row r="2063" spans="4:4" x14ac:dyDescent="0.15">
      <c r="D2063"/>
    </row>
    <row r="2064" spans="4:4" x14ac:dyDescent="0.15">
      <c r="D2064"/>
    </row>
    <row r="2065" spans="4:4" x14ac:dyDescent="0.15">
      <c r="D2065"/>
    </row>
    <row r="2066" spans="4:4" x14ac:dyDescent="0.15">
      <c r="D2066"/>
    </row>
    <row r="2067" spans="4:4" x14ac:dyDescent="0.15">
      <c r="D2067"/>
    </row>
    <row r="2068" spans="4:4" x14ac:dyDescent="0.15">
      <c r="D2068"/>
    </row>
    <row r="2069" spans="4:4" x14ac:dyDescent="0.15">
      <c r="D2069"/>
    </row>
    <row r="2070" spans="4:4" x14ac:dyDescent="0.15">
      <c r="D2070"/>
    </row>
    <row r="2071" spans="4:4" x14ac:dyDescent="0.15">
      <c r="D2071"/>
    </row>
    <row r="2072" spans="4:4" x14ac:dyDescent="0.15">
      <c r="D2072"/>
    </row>
    <row r="2073" spans="4:4" x14ac:dyDescent="0.15">
      <c r="D2073"/>
    </row>
    <row r="2074" spans="4:4" x14ac:dyDescent="0.15">
      <c r="D2074"/>
    </row>
    <row r="2075" spans="4:4" x14ac:dyDescent="0.15">
      <c r="D2075"/>
    </row>
    <row r="2076" spans="4:4" x14ac:dyDescent="0.15">
      <c r="D2076"/>
    </row>
    <row r="2077" spans="4:4" x14ac:dyDescent="0.15">
      <c r="D2077"/>
    </row>
    <row r="2078" spans="4:4" x14ac:dyDescent="0.15">
      <c r="D2078"/>
    </row>
    <row r="2079" spans="4:4" x14ac:dyDescent="0.15">
      <c r="D2079"/>
    </row>
    <row r="2080" spans="4:4" x14ac:dyDescent="0.15">
      <c r="D2080"/>
    </row>
    <row r="2081" spans="4:4" x14ac:dyDescent="0.15">
      <c r="D2081"/>
    </row>
    <row r="2082" spans="4:4" x14ac:dyDescent="0.15">
      <c r="D2082"/>
    </row>
    <row r="2083" spans="4:4" x14ac:dyDescent="0.15">
      <c r="D2083"/>
    </row>
    <row r="2084" spans="4:4" x14ac:dyDescent="0.15">
      <c r="D2084"/>
    </row>
    <row r="2085" spans="4:4" x14ac:dyDescent="0.15">
      <c r="D2085"/>
    </row>
    <row r="2086" spans="4:4" x14ac:dyDescent="0.15">
      <c r="D2086"/>
    </row>
    <row r="2087" spans="4:4" x14ac:dyDescent="0.15">
      <c r="D2087"/>
    </row>
    <row r="2088" spans="4:4" x14ac:dyDescent="0.15">
      <c r="D2088"/>
    </row>
    <row r="2089" spans="4:4" x14ac:dyDescent="0.15">
      <c r="D2089"/>
    </row>
    <row r="2090" spans="4:4" x14ac:dyDescent="0.15">
      <c r="D2090"/>
    </row>
    <row r="2091" spans="4:4" x14ac:dyDescent="0.15">
      <c r="D2091"/>
    </row>
    <row r="2092" spans="4:4" x14ac:dyDescent="0.15">
      <c r="D2092"/>
    </row>
    <row r="2093" spans="4:4" x14ac:dyDescent="0.15">
      <c r="D2093"/>
    </row>
    <row r="2094" spans="4:4" x14ac:dyDescent="0.15">
      <c r="D2094"/>
    </row>
    <row r="2095" spans="4:4" x14ac:dyDescent="0.15">
      <c r="D2095"/>
    </row>
    <row r="2096" spans="4:4" x14ac:dyDescent="0.15">
      <c r="D2096"/>
    </row>
    <row r="2097" spans="4:4" x14ac:dyDescent="0.15">
      <c r="D2097"/>
    </row>
    <row r="2098" spans="4:4" x14ac:dyDescent="0.15">
      <c r="D2098"/>
    </row>
    <row r="2099" spans="4:4" x14ac:dyDescent="0.15">
      <c r="D2099"/>
    </row>
    <row r="2100" spans="4:4" x14ac:dyDescent="0.15">
      <c r="D2100"/>
    </row>
    <row r="2101" spans="4:4" x14ac:dyDescent="0.15">
      <c r="D2101"/>
    </row>
    <row r="2102" spans="4:4" x14ac:dyDescent="0.15">
      <c r="D2102"/>
    </row>
    <row r="2103" spans="4:4" x14ac:dyDescent="0.15">
      <c r="D2103"/>
    </row>
    <row r="2104" spans="4:4" x14ac:dyDescent="0.15">
      <c r="D2104"/>
    </row>
    <row r="2105" spans="4:4" x14ac:dyDescent="0.15">
      <c r="D2105"/>
    </row>
    <row r="2106" spans="4:4" x14ac:dyDescent="0.15">
      <c r="D2106"/>
    </row>
    <row r="2107" spans="4:4" x14ac:dyDescent="0.15">
      <c r="D2107"/>
    </row>
    <row r="2108" spans="4:4" x14ac:dyDescent="0.15">
      <c r="D2108"/>
    </row>
    <row r="2109" spans="4:4" x14ac:dyDescent="0.15">
      <c r="D2109"/>
    </row>
    <row r="2110" spans="4:4" x14ac:dyDescent="0.15">
      <c r="D2110"/>
    </row>
    <row r="2111" spans="4:4" x14ac:dyDescent="0.15">
      <c r="D2111"/>
    </row>
    <row r="2112" spans="4:4" x14ac:dyDescent="0.15">
      <c r="D2112"/>
    </row>
    <row r="2113" spans="4:4" x14ac:dyDescent="0.15">
      <c r="D2113"/>
    </row>
    <row r="2114" spans="4:4" x14ac:dyDescent="0.15">
      <c r="D2114"/>
    </row>
    <row r="2115" spans="4:4" x14ac:dyDescent="0.15">
      <c r="D2115"/>
    </row>
    <row r="2116" spans="4:4" x14ac:dyDescent="0.15">
      <c r="D2116"/>
    </row>
    <row r="2117" spans="4:4" x14ac:dyDescent="0.15">
      <c r="D2117"/>
    </row>
    <row r="2118" spans="4:4" x14ac:dyDescent="0.15">
      <c r="D2118"/>
    </row>
    <row r="2119" spans="4:4" x14ac:dyDescent="0.15">
      <c r="D2119"/>
    </row>
    <row r="2120" spans="4:4" x14ac:dyDescent="0.15">
      <c r="D2120"/>
    </row>
    <row r="2121" spans="4:4" x14ac:dyDescent="0.15">
      <c r="D2121"/>
    </row>
    <row r="2122" spans="4:4" x14ac:dyDescent="0.15">
      <c r="D2122"/>
    </row>
    <row r="2123" spans="4:4" x14ac:dyDescent="0.15">
      <c r="D2123"/>
    </row>
    <row r="2124" spans="4:4" x14ac:dyDescent="0.15">
      <c r="D2124"/>
    </row>
    <row r="2125" spans="4:4" x14ac:dyDescent="0.15">
      <c r="D2125"/>
    </row>
    <row r="2126" spans="4:4" x14ac:dyDescent="0.15">
      <c r="D2126"/>
    </row>
    <row r="2127" spans="4:4" x14ac:dyDescent="0.15">
      <c r="D2127"/>
    </row>
    <row r="2128" spans="4:4" x14ac:dyDescent="0.15">
      <c r="D2128"/>
    </row>
    <row r="2129" spans="4:4" x14ac:dyDescent="0.15">
      <c r="D2129"/>
    </row>
    <row r="2130" spans="4:4" x14ac:dyDescent="0.15">
      <c r="D2130"/>
    </row>
    <row r="2131" spans="4:4" x14ac:dyDescent="0.15">
      <c r="D2131"/>
    </row>
    <row r="2132" spans="4:4" x14ac:dyDescent="0.15">
      <c r="D2132"/>
    </row>
    <row r="2133" spans="4:4" x14ac:dyDescent="0.15">
      <c r="D2133"/>
    </row>
    <row r="2134" spans="4:4" x14ac:dyDescent="0.15">
      <c r="D2134"/>
    </row>
    <row r="2135" spans="4:4" x14ac:dyDescent="0.15">
      <c r="D2135"/>
    </row>
    <row r="2136" spans="4:4" x14ac:dyDescent="0.15">
      <c r="D2136"/>
    </row>
    <row r="2137" spans="4:4" x14ac:dyDescent="0.15">
      <c r="D2137"/>
    </row>
    <row r="2138" spans="4:4" x14ac:dyDescent="0.15">
      <c r="D2138"/>
    </row>
    <row r="2139" spans="4:4" x14ac:dyDescent="0.15">
      <c r="D2139"/>
    </row>
    <row r="2140" spans="4:4" x14ac:dyDescent="0.15">
      <c r="D2140"/>
    </row>
    <row r="2141" spans="4:4" x14ac:dyDescent="0.15">
      <c r="D2141"/>
    </row>
    <row r="2142" spans="4:4" x14ac:dyDescent="0.15">
      <c r="D2142"/>
    </row>
    <row r="2143" spans="4:4" x14ac:dyDescent="0.15">
      <c r="D2143"/>
    </row>
    <row r="2144" spans="4:4" x14ac:dyDescent="0.15">
      <c r="D2144"/>
    </row>
    <row r="2145" spans="4:4" x14ac:dyDescent="0.15">
      <c r="D2145"/>
    </row>
    <row r="2146" spans="4:4" x14ac:dyDescent="0.15">
      <c r="D2146"/>
    </row>
    <row r="2147" spans="4:4" x14ac:dyDescent="0.15">
      <c r="D2147"/>
    </row>
    <row r="2148" spans="4:4" x14ac:dyDescent="0.15">
      <c r="D2148"/>
    </row>
    <row r="2149" spans="4:4" x14ac:dyDescent="0.15">
      <c r="D2149"/>
    </row>
    <row r="2150" spans="4:4" x14ac:dyDescent="0.15">
      <c r="D2150"/>
    </row>
    <row r="2151" spans="4:4" x14ac:dyDescent="0.15">
      <c r="D2151"/>
    </row>
    <row r="2152" spans="4:4" x14ac:dyDescent="0.15">
      <c r="D2152"/>
    </row>
    <row r="2153" spans="4:4" x14ac:dyDescent="0.15">
      <c r="D2153"/>
    </row>
    <row r="2154" spans="4:4" x14ac:dyDescent="0.15">
      <c r="D2154"/>
    </row>
    <row r="2155" spans="4:4" x14ac:dyDescent="0.15">
      <c r="D2155"/>
    </row>
    <row r="2156" spans="4:4" x14ac:dyDescent="0.15">
      <c r="D2156"/>
    </row>
    <row r="2157" spans="4:4" x14ac:dyDescent="0.15">
      <c r="D2157"/>
    </row>
    <row r="2158" spans="4:4" x14ac:dyDescent="0.15">
      <c r="D2158"/>
    </row>
    <row r="2159" spans="4:4" x14ac:dyDescent="0.15">
      <c r="D2159"/>
    </row>
    <row r="2160" spans="4:4" x14ac:dyDescent="0.15">
      <c r="D2160"/>
    </row>
    <row r="2161" spans="4:4" x14ac:dyDescent="0.15">
      <c r="D2161"/>
    </row>
    <row r="2162" spans="4:4" x14ac:dyDescent="0.15">
      <c r="D2162"/>
    </row>
    <row r="2163" spans="4:4" x14ac:dyDescent="0.15">
      <c r="D2163"/>
    </row>
    <row r="2164" spans="4:4" x14ac:dyDescent="0.15">
      <c r="D2164"/>
    </row>
    <row r="2165" spans="4:4" x14ac:dyDescent="0.15">
      <c r="D2165"/>
    </row>
    <row r="2166" spans="4:4" x14ac:dyDescent="0.15">
      <c r="D2166"/>
    </row>
    <row r="2167" spans="4:4" x14ac:dyDescent="0.15">
      <c r="D2167"/>
    </row>
    <row r="2168" spans="4:4" x14ac:dyDescent="0.15">
      <c r="D2168"/>
    </row>
    <row r="2169" spans="4:4" x14ac:dyDescent="0.15">
      <c r="D2169"/>
    </row>
    <row r="2170" spans="4:4" x14ac:dyDescent="0.15">
      <c r="D2170"/>
    </row>
    <row r="2171" spans="4:4" x14ac:dyDescent="0.15">
      <c r="D2171"/>
    </row>
    <row r="2172" spans="4:4" x14ac:dyDescent="0.15">
      <c r="D2172"/>
    </row>
    <row r="2173" spans="4:4" x14ac:dyDescent="0.15">
      <c r="D2173"/>
    </row>
    <row r="2174" spans="4:4" x14ac:dyDescent="0.15">
      <c r="D2174"/>
    </row>
    <row r="2175" spans="4:4" x14ac:dyDescent="0.15">
      <c r="D2175"/>
    </row>
    <row r="2176" spans="4:4" x14ac:dyDescent="0.15">
      <c r="D2176"/>
    </row>
    <row r="2177" spans="4:4" x14ac:dyDescent="0.15">
      <c r="D2177"/>
    </row>
    <row r="2178" spans="4:4" x14ac:dyDescent="0.15">
      <c r="D2178"/>
    </row>
    <row r="2179" spans="4:4" x14ac:dyDescent="0.15">
      <c r="D2179"/>
    </row>
    <row r="2180" spans="4:4" x14ac:dyDescent="0.15">
      <c r="D2180"/>
    </row>
    <row r="2181" spans="4:4" x14ac:dyDescent="0.15">
      <c r="D2181"/>
    </row>
    <row r="2182" spans="4:4" x14ac:dyDescent="0.15">
      <c r="D2182"/>
    </row>
    <row r="2183" spans="4:4" x14ac:dyDescent="0.15">
      <c r="D2183"/>
    </row>
    <row r="2184" spans="4:4" x14ac:dyDescent="0.15">
      <c r="D2184"/>
    </row>
    <row r="2185" spans="4:4" x14ac:dyDescent="0.15">
      <c r="D2185"/>
    </row>
    <row r="2186" spans="4:4" x14ac:dyDescent="0.15">
      <c r="D2186"/>
    </row>
    <row r="2187" spans="4:4" x14ac:dyDescent="0.15">
      <c r="D2187"/>
    </row>
    <row r="2188" spans="4:4" x14ac:dyDescent="0.15">
      <c r="D2188"/>
    </row>
    <row r="2189" spans="4:4" x14ac:dyDescent="0.15">
      <c r="D2189"/>
    </row>
    <row r="2190" spans="4:4" x14ac:dyDescent="0.15">
      <c r="D2190"/>
    </row>
    <row r="2191" spans="4:4" x14ac:dyDescent="0.15">
      <c r="D2191"/>
    </row>
    <row r="2192" spans="4:4" x14ac:dyDescent="0.15">
      <c r="D2192"/>
    </row>
    <row r="2193" spans="4:4" x14ac:dyDescent="0.15">
      <c r="D2193"/>
    </row>
    <row r="2194" spans="4:4" x14ac:dyDescent="0.15">
      <c r="D2194"/>
    </row>
    <row r="2195" spans="4:4" x14ac:dyDescent="0.15">
      <c r="D2195"/>
    </row>
    <row r="2196" spans="4:4" x14ac:dyDescent="0.15">
      <c r="D2196"/>
    </row>
    <row r="2197" spans="4:4" x14ac:dyDescent="0.15">
      <c r="D2197"/>
    </row>
    <row r="2198" spans="4:4" x14ac:dyDescent="0.15">
      <c r="D2198"/>
    </row>
    <row r="2199" spans="4:4" x14ac:dyDescent="0.15">
      <c r="D2199"/>
    </row>
    <row r="2200" spans="4:4" x14ac:dyDescent="0.15">
      <c r="D2200"/>
    </row>
    <row r="2201" spans="4:4" x14ac:dyDescent="0.15">
      <c r="D2201"/>
    </row>
    <row r="2202" spans="4:4" x14ac:dyDescent="0.15">
      <c r="D2202"/>
    </row>
    <row r="2203" spans="4:4" x14ac:dyDescent="0.15">
      <c r="D2203"/>
    </row>
    <row r="2204" spans="4:4" x14ac:dyDescent="0.15">
      <c r="D2204"/>
    </row>
    <row r="2205" spans="4:4" x14ac:dyDescent="0.15">
      <c r="D2205"/>
    </row>
    <row r="2206" spans="4:4" x14ac:dyDescent="0.15">
      <c r="D2206"/>
    </row>
    <row r="2207" spans="4:4" x14ac:dyDescent="0.15">
      <c r="D2207"/>
    </row>
    <row r="2208" spans="4:4" x14ac:dyDescent="0.15">
      <c r="D2208"/>
    </row>
    <row r="2209" spans="4:4" x14ac:dyDescent="0.15">
      <c r="D2209"/>
    </row>
    <row r="2210" spans="4:4" x14ac:dyDescent="0.15">
      <c r="D2210"/>
    </row>
    <row r="2211" spans="4:4" x14ac:dyDescent="0.15">
      <c r="D2211"/>
    </row>
    <row r="2212" spans="4:4" x14ac:dyDescent="0.15">
      <c r="D2212"/>
    </row>
    <row r="2213" spans="4:4" x14ac:dyDescent="0.15">
      <c r="D2213"/>
    </row>
    <row r="2214" spans="4:4" x14ac:dyDescent="0.15">
      <c r="D2214"/>
    </row>
    <row r="2215" spans="4:4" x14ac:dyDescent="0.15">
      <c r="D2215"/>
    </row>
    <row r="2216" spans="4:4" x14ac:dyDescent="0.15">
      <c r="D2216"/>
    </row>
    <row r="2217" spans="4:4" x14ac:dyDescent="0.15">
      <c r="D2217"/>
    </row>
    <row r="2218" spans="4:4" x14ac:dyDescent="0.15">
      <c r="D2218"/>
    </row>
    <row r="2219" spans="4:4" x14ac:dyDescent="0.15">
      <c r="D2219"/>
    </row>
    <row r="2220" spans="4:4" x14ac:dyDescent="0.15">
      <c r="D2220"/>
    </row>
    <row r="2221" spans="4:4" x14ac:dyDescent="0.15">
      <c r="D2221"/>
    </row>
    <row r="2222" spans="4:4" x14ac:dyDescent="0.15">
      <c r="D2222"/>
    </row>
    <row r="2223" spans="4:4" x14ac:dyDescent="0.15">
      <c r="D2223"/>
    </row>
    <row r="2224" spans="4:4" x14ac:dyDescent="0.15">
      <c r="D2224"/>
    </row>
    <row r="2225" spans="4:4" x14ac:dyDescent="0.15">
      <c r="D2225"/>
    </row>
    <row r="2226" spans="4:4" x14ac:dyDescent="0.15">
      <c r="D2226"/>
    </row>
    <row r="2227" spans="4:4" x14ac:dyDescent="0.15">
      <c r="D2227"/>
    </row>
    <row r="2228" spans="4:4" x14ac:dyDescent="0.15">
      <c r="D2228"/>
    </row>
    <row r="2229" spans="4:4" x14ac:dyDescent="0.15">
      <c r="D2229"/>
    </row>
    <row r="2230" spans="4:4" x14ac:dyDescent="0.15">
      <c r="D2230"/>
    </row>
    <row r="2231" spans="4:4" x14ac:dyDescent="0.15">
      <c r="D2231"/>
    </row>
    <row r="2232" spans="4:4" x14ac:dyDescent="0.15">
      <c r="D2232"/>
    </row>
    <row r="2233" spans="4:4" x14ac:dyDescent="0.15">
      <c r="D2233"/>
    </row>
    <row r="2234" spans="4:4" x14ac:dyDescent="0.15">
      <c r="D2234"/>
    </row>
    <row r="2235" spans="4:4" x14ac:dyDescent="0.15">
      <c r="D2235"/>
    </row>
    <row r="2236" spans="4:4" x14ac:dyDescent="0.15">
      <c r="D2236"/>
    </row>
    <row r="2237" spans="4:4" x14ac:dyDescent="0.15">
      <c r="D2237"/>
    </row>
    <row r="2238" spans="4:4" x14ac:dyDescent="0.15">
      <c r="D2238"/>
    </row>
    <row r="2239" spans="4:4" x14ac:dyDescent="0.15">
      <c r="D2239"/>
    </row>
    <row r="2240" spans="4:4" x14ac:dyDescent="0.15">
      <c r="D2240"/>
    </row>
    <row r="2241" spans="4:4" x14ac:dyDescent="0.15">
      <c r="D2241"/>
    </row>
    <row r="2242" spans="4:4" x14ac:dyDescent="0.15">
      <c r="D2242"/>
    </row>
    <row r="2243" spans="4:4" x14ac:dyDescent="0.15">
      <c r="D2243"/>
    </row>
    <row r="2244" spans="4:4" x14ac:dyDescent="0.15">
      <c r="D2244"/>
    </row>
    <row r="2245" spans="4:4" x14ac:dyDescent="0.15">
      <c r="D2245"/>
    </row>
    <row r="2246" spans="4:4" x14ac:dyDescent="0.15">
      <c r="D2246"/>
    </row>
    <row r="2247" spans="4:4" x14ac:dyDescent="0.15">
      <c r="D2247"/>
    </row>
    <row r="2248" spans="4:4" x14ac:dyDescent="0.15">
      <c r="D2248"/>
    </row>
    <row r="2249" spans="4:4" x14ac:dyDescent="0.15">
      <c r="D2249"/>
    </row>
    <row r="2250" spans="4:4" x14ac:dyDescent="0.15">
      <c r="D2250"/>
    </row>
    <row r="2251" spans="4:4" x14ac:dyDescent="0.15">
      <c r="D2251"/>
    </row>
    <row r="2252" spans="4:4" x14ac:dyDescent="0.15">
      <c r="D2252"/>
    </row>
    <row r="2253" spans="4:4" x14ac:dyDescent="0.15">
      <c r="D2253"/>
    </row>
    <row r="2254" spans="4:4" x14ac:dyDescent="0.15">
      <c r="D2254"/>
    </row>
    <row r="2255" spans="4:4" x14ac:dyDescent="0.15">
      <c r="D2255"/>
    </row>
    <row r="2256" spans="4:4" x14ac:dyDescent="0.15">
      <c r="D2256"/>
    </row>
    <row r="2257" spans="4:4" x14ac:dyDescent="0.15">
      <c r="D2257"/>
    </row>
    <row r="2258" spans="4:4" x14ac:dyDescent="0.15">
      <c r="D2258"/>
    </row>
    <row r="2259" spans="4:4" x14ac:dyDescent="0.15">
      <c r="D2259"/>
    </row>
    <row r="2260" spans="4:4" x14ac:dyDescent="0.15">
      <c r="D2260"/>
    </row>
    <row r="2261" spans="4:4" x14ac:dyDescent="0.15">
      <c r="D2261"/>
    </row>
    <row r="2262" spans="4:4" x14ac:dyDescent="0.15">
      <c r="D2262"/>
    </row>
    <row r="2263" spans="4:4" x14ac:dyDescent="0.15">
      <c r="D2263"/>
    </row>
    <row r="2264" spans="4:4" x14ac:dyDescent="0.15">
      <c r="D2264"/>
    </row>
    <row r="2265" spans="4:4" x14ac:dyDescent="0.15">
      <c r="D2265"/>
    </row>
    <row r="2266" spans="4:4" x14ac:dyDescent="0.15">
      <c r="D2266"/>
    </row>
    <row r="2267" spans="4:4" x14ac:dyDescent="0.15">
      <c r="D2267"/>
    </row>
    <row r="2268" spans="4:4" x14ac:dyDescent="0.15">
      <c r="D2268"/>
    </row>
    <row r="2269" spans="4:4" x14ac:dyDescent="0.15">
      <c r="D2269"/>
    </row>
    <row r="2270" spans="4:4" x14ac:dyDescent="0.15">
      <c r="D2270"/>
    </row>
    <row r="2271" spans="4:4" x14ac:dyDescent="0.15">
      <c r="D2271"/>
    </row>
    <row r="2272" spans="4:4" x14ac:dyDescent="0.15">
      <c r="D2272"/>
    </row>
    <row r="2273" spans="4:4" x14ac:dyDescent="0.15">
      <c r="D2273"/>
    </row>
    <row r="2274" spans="4:4" x14ac:dyDescent="0.15">
      <c r="D2274"/>
    </row>
    <row r="2275" spans="4:4" x14ac:dyDescent="0.15">
      <c r="D2275"/>
    </row>
    <row r="2276" spans="4:4" x14ac:dyDescent="0.15">
      <c r="D2276"/>
    </row>
    <row r="2277" spans="4:4" x14ac:dyDescent="0.15">
      <c r="D2277"/>
    </row>
    <row r="2278" spans="4:4" x14ac:dyDescent="0.15">
      <c r="D2278"/>
    </row>
    <row r="2279" spans="4:4" x14ac:dyDescent="0.15">
      <c r="D2279"/>
    </row>
    <row r="2280" spans="4:4" x14ac:dyDescent="0.15">
      <c r="D2280"/>
    </row>
    <row r="2281" spans="4:4" x14ac:dyDescent="0.15">
      <c r="D2281"/>
    </row>
    <row r="2282" spans="4:4" x14ac:dyDescent="0.15">
      <c r="D2282"/>
    </row>
    <row r="2283" spans="4:4" x14ac:dyDescent="0.15">
      <c r="D2283"/>
    </row>
    <row r="2284" spans="4:4" x14ac:dyDescent="0.15">
      <c r="D2284"/>
    </row>
    <row r="2285" spans="4:4" x14ac:dyDescent="0.15">
      <c r="D2285"/>
    </row>
    <row r="2286" spans="4:4" x14ac:dyDescent="0.15">
      <c r="D2286"/>
    </row>
    <row r="2287" spans="4:4" x14ac:dyDescent="0.15">
      <c r="D2287"/>
    </row>
    <row r="2288" spans="4:4" x14ac:dyDescent="0.15">
      <c r="D2288"/>
    </row>
    <row r="2289" spans="4:4" x14ac:dyDescent="0.15">
      <c r="D2289"/>
    </row>
    <row r="2290" spans="4:4" x14ac:dyDescent="0.15">
      <c r="D2290"/>
    </row>
    <row r="2291" spans="4:4" x14ac:dyDescent="0.15">
      <c r="D2291"/>
    </row>
    <row r="2292" spans="4:4" x14ac:dyDescent="0.15">
      <c r="D2292"/>
    </row>
    <row r="2293" spans="4:4" x14ac:dyDescent="0.15">
      <c r="D2293"/>
    </row>
    <row r="2294" spans="4:4" x14ac:dyDescent="0.15">
      <c r="D2294"/>
    </row>
    <row r="2295" spans="4:4" x14ac:dyDescent="0.15">
      <c r="D2295"/>
    </row>
    <row r="2296" spans="4:4" x14ac:dyDescent="0.15">
      <c r="D2296"/>
    </row>
    <row r="2297" spans="4:4" x14ac:dyDescent="0.15">
      <c r="D2297"/>
    </row>
    <row r="2298" spans="4:4" x14ac:dyDescent="0.15">
      <c r="D2298"/>
    </row>
    <row r="2299" spans="4:4" x14ac:dyDescent="0.15">
      <c r="D2299"/>
    </row>
    <row r="2300" spans="4:4" x14ac:dyDescent="0.15">
      <c r="D2300"/>
    </row>
    <row r="2301" spans="4:4" x14ac:dyDescent="0.15">
      <c r="D2301"/>
    </row>
    <row r="2302" spans="4:4" x14ac:dyDescent="0.15">
      <c r="D2302"/>
    </row>
    <row r="2303" spans="4:4" x14ac:dyDescent="0.15">
      <c r="D2303"/>
    </row>
    <row r="2304" spans="4:4" x14ac:dyDescent="0.15">
      <c r="D2304"/>
    </row>
    <row r="2305" spans="4:4" x14ac:dyDescent="0.15">
      <c r="D2305"/>
    </row>
    <row r="2306" spans="4:4" x14ac:dyDescent="0.15">
      <c r="D2306"/>
    </row>
    <row r="2307" spans="4:4" x14ac:dyDescent="0.15">
      <c r="D2307"/>
    </row>
    <row r="2308" spans="4:4" x14ac:dyDescent="0.15">
      <c r="D2308"/>
    </row>
    <row r="2309" spans="4:4" x14ac:dyDescent="0.15">
      <c r="D2309"/>
    </row>
    <row r="2310" spans="4:4" x14ac:dyDescent="0.15">
      <c r="D2310"/>
    </row>
    <row r="2311" spans="4:4" x14ac:dyDescent="0.15">
      <c r="D2311"/>
    </row>
    <row r="2312" spans="4:4" x14ac:dyDescent="0.15">
      <c r="D2312"/>
    </row>
    <row r="2313" spans="4:4" x14ac:dyDescent="0.15">
      <c r="D2313"/>
    </row>
    <row r="2314" spans="4:4" x14ac:dyDescent="0.15">
      <c r="D2314"/>
    </row>
    <row r="2315" spans="4:4" x14ac:dyDescent="0.15">
      <c r="D2315"/>
    </row>
    <row r="2316" spans="4:4" x14ac:dyDescent="0.15">
      <c r="D2316"/>
    </row>
    <row r="2317" spans="4:4" x14ac:dyDescent="0.15">
      <c r="D2317"/>
    </row>
    <row r="2318" spans="4:4" x14ac:dyDescent="0.15">
      <c r="D2318"/>
    </row>
    <row r="2319" spans="4:4" x14ac:dyDescent="0.15">
      <c r="D2319"/>
    </row>
    <row r="2320" spans="4:4" x14ac:dyDescent="0.15">
      <c r="D2320"/>
    </row>
    <row r="2321" spans="4:4" x14ac:dyDescent="0.15">
      <c r="D2321"/>
    </row>
    <row r="2322" spans="4:4" x14ac:dyDescent="0.15">
      <c r="D2322"/>
    </row>
    <row r="2323" spans="4:4" x14ac:dyDescent="0.15">
      <c r="D2323"/>
    </row>
    <row r="2324" spans="4:4" x14ac:dyDescent="0.15">
      <c r="D2324"/>
    </row>
    <row r="2325" spans="4:4" x14ac:dyDescent="0.15">
      <c r="D2325"/>
    </row>
    <row r="2326" spans="4:4" x14ac:dyDescent="0.15">
      <c r="D2326"/>
    </row>
    <row r="2327" spans="4:4" x14ac:dyDescent="0.15">
      <c r="D2327"/>
    </row>
    <row r="2328" spans="4:4" x14ac:dyDescent="0.15">
      <c r="D2328"/>
    </row>
    <row r="2329" spans="4:4" x14ac:dyDescent="0.15">
      <c r="D2329"/>
    </row>
    <row r="2330" spans="4:4" x14ac:dyDescent="0.15">
      <c r="D2330"/>
    </row>
    <row r="2331" spans="4:4" x14ac:dyDescent="0.15">
      <c r="D2331"/>
    </row>
    <row r="2332" spans="4:4" x14ac:dyDescent="0.15">
      <c r="D2332"/>
    </row>
    <row r="2333" spans="4:4" x14ac:dyDescent="0.15">
      <c r="D2333"/>
    </row>
    <row r="2334" spans="4:4" x14ac:dyDescent="0.15">
      <c r="D2334"/>
    </row>
    <row r="2335" spans="4:4" x14ac:dyDescent="0.15">
      <c r="D2335"/>
    </row>
    <row r="2336" spans="4:4" x14ac:dyDescent="0.15">
      <c r="D2336"/>
    </row>
    <row r="2337" spans="4:4" x14ac:dyDescent="0.15">
      <c r="D2337"/>
    </row>
    <row r="2338" spans="4:4" x14ac:dyDescent="0.15">
      <c r="D2338"/>
    </row>
    <row r="2339" spans="4:4" x14ac:dyDescent="0.15">
      <c r="D2339"/>
    </row>
    <row r="2340" spans="4:4" x14ac:dyDescent="0.15">
      <c r="D2340"/>
    </row>
    <row r="2341" spans="4:4" x14ac:dyDescent="0.15">
      <c r="D2341"/>
    </row>
    <row r="2342" spans="4:4" x14ac:dyDescent="0.15">
      <c r="D2342"/>
    </row>
    <row r="2343" spans="4:4" x14ac:dyDescent="0.15">
      <c r="D2343"/>
    </row>
    <row r="2344" spans="4:4" x14ac:dyDescent="0.15">
      <c r="D2344"/>
    </row>
    <row r="2345" spans="4:4" x14ac:dyDescent="0.15">
      <c r="D2345"/>
    </row>
    <row r="2346" spans="4:4" x14ac:dyDescent="0.15">
      <c r="D2346"/>
    </row>
    <row r="2347" spans="4:4" x14ac:dyDescent="0.15">
      <c r="D2347"/>
    </row>
    <row r="2348" spans="4:4" x14ac:dyDescent="0.15">
      <c r="D2348"/>
    </row>
    <row r="2349" spans="4:4" x14ac:dyDescent="0.15">
      <c r="D2349"/>
    </row>
    <row r="2350" spans="4:4" x14ac:dyDescent="0.15">
      <c r="D2350"/>
    </row>
    <row r="2351" spans="4:4" x14ac:dyDescent="0.15">
      <c r="D2351"/>
    </row>
    <row r="2352" spans="4:4" x14ac:dyDescent="0.15">
      <c r="D2352"/>
    </row>
    <row r="2353" spans="4:4" x14ac:dyDescent="0.15">
      <c r="D2353"/>
    </row>
    <row r="2354" spans="4:4" x14ac:dyDescent="0.15">
      <c r="D2354"/>
    </row>
    <row r="2355" spans="4:4" x14ac:dyDescent="0.15">
      <c r="D2355"/>
    </row>
    <row r="2356" spans="4:4" x14ac:dyDescent="0.15">
      <c r="D2356"/>
    </row>
    <row r="2357" spans="4:4" x14ac:dyDescent="0.15">
      <c r="D2357"/>
    </row>
    <row r="2358" spans="4:4" x14ac:dyDescent="0.15">
      <c r="D2358"/>
    </row>
    <row r="2359" spans="4:4" x14ac:dyDescent="0.15">
      <c r="D2359"/>
    </row>
    <row r="2360" spans="4:4" x14ac:dyDescent="0.15">
      <c r="D2360"/>
    </row>
    <row r="2361" spans="4:4" x14ac:dyDescent="0.15">
      <c r="D2361"/>
    </row>
    <row r="2362" spans="4:4" x14ac:dyDescent="0.15">
      <c r="D2362"/>
    </row>
    <row r="2363" spans="4:4" x14ac:dyDescent="0.15">
      <c r="D2363"/>
    </row>
    <row r="2364" spans="4:4" x14ac:dyDescent="0.15">
      <c r="D2364"/>
    </row>
    <row r="2365" spans="4:4" x14ac:dyDescent="0.15">
      <c r="D2365"/>
    </row>
    <row r="2366" spans="4:4" x14ac:dyDescent="0.15">
      <c r="D2366"/>
    </row>
    <row r="2367" spans="4:4" x14ac:dyDescent="0.15">
      <c r="D2367"/>
    </row>
    <row r="2368" spans="4:4" x14ac:dyDescent="0.15">
      <c r="D2368"/>
    </row>
    <row r="2369" spans="4:4" x14ac:dyDescent="0.15">
      <c r="D2369"/>
    </row>
    <row r="2370" spans="4:4" x14ac:dyDescent="0.15">
      <c r="D2370"/>
    </row>
    <row r="2371" spans="4:4" x14ac:dyDescent="0.15">
      <c r="D2371"/>
    </row>
    <row r="2372" spans="4:4" x14ac:dyDescent="0.15">
      <c r="D2372"/>
    </row>
    <row r="2373" spans="4:4" x14ac:dyDescent="0.15">
      <c r="D2373"/>
    </row>
    <row r="2374" spans="4:4" x14ac:dyDescent="0.15">
      <c r="D2374"/>
    </row>
    <row r="2375" spans="4:4" x14ac:dyDescent="0.15">
      <c r="D2375"/>
    </row>
    <row r="2376" spans="4:4" x14ac:dyDescent="0.15">
      <c r="D2376"/>
    </row>
    <row r="2377" spans="4:4" x14ac:dyDescent="0.15">
      <c r="D2377"/>
    </row>
    <row r="2378" spans="4:4" x14ac:dyDescent="0.15">
      <c r="D2378"/>
    </row>
    <row r="2379" spans="4:4" x14ac:dyDescent="0.15">
      <c r="D2379"/>
    </row>
    <row r="2380" spans="4:4" x14ac:dyDescent="0.15">
      <c r="D2380"/>
    </row>
    <row r="2381" spans="4:4" x14ac:dyDescent="0.15">
      <c r="D2381"/>
    </row>
    <row r="2382" spans="4:4" x14ac:dyDescent="0.15">
      <c r="D2382"/>
    </row>
    <row r="2383" spans="4:4" x14ac:dyDescent="0.15">
      <c r="D2383"/>
    </row>
    <row r="2384" spans="4:4" x14ac:dyDescent="0.15">
      <c r="D2384"/>
    </row>
    <row r="2385" spans="4:4" x14ac:dyDescent="0.15">
      <c r="D2385"/>
    </row>
    <row r="2386" spans="4:4" x14ac:dyDescent="0.15">
      <c r="D2386"/>
    </row>
    <row r="2387" spans="4:4" x14ac:dyDescent="0.15">
      <c r="D2387"/>
    </row>
    <row r="2388" spans="4:4" x14ac:dyDescent="0.15">
      <c r="D2388"/>
    </row>
    <row r="2389" spans="4:4" x14ac:dyDescent="0.15">
      <c r="D2389"/>
    </row>
    <row r="2390" spans="4:4" x14ac:dyDescent="0.15">
      <c r="D2390"/>
    </row>
    <row r="2391" spans="4:4" x14ac:dyDescent="0.15">
      <c r="D2391"/>
    </row>
    <row r="2392" spans="4:4" x14ac:dyDescent="0.15">
      <c r="D2392"/>
    </row>
    <row r="2393" spans="4:4" x14ac:dyDescent="0.15">
      <c r="D2393"/>
    </row>
    <row r="2394" spans="4:4" x14ac:dyDescent="0.15">
      <c r="D2394"/>
    </row>
    <row r="2395" spans="4:4" x14ac:dyDescent="0.15">
      <c r="D2395"/>
    </row>
    <row r="2396" spans="4:4" x14ac:dyDescent="0.15">
      <c r="D2396"/>
    </row>
    <row r="2397" spans="4:4" x14ac:dyDescent="0.15">
      <c r="D2397"/>
    </row>
    <row r="2398" spans="4:4" x14ac:dyDescent="0.15">
      <c r="D2398"/>
    </row>
    <row r="2399" spans="4:4" x14ac:dyDescent="0.15">
      <c r="D2399"/>
    </row>
    <row r="2400" spans="4:4" x14ac:dyDescent="0.15">
      <c r="D2400"/>
    </row>
    <row r="2401" spans="4:4" x14ac:dyDescent="0.15">
      <c r="D2401"/>
    </row>
    <row r="2402" spans="4:4" x14ac:dyDescent="0.15">
      <c r="D2402"/>
    </row>
    <row r="2403" spans="4:4" x14ac:dyDescent="0.15">
      <c r="D2403"/>
    </row>
    <row r="2404" spans="4:4" x14ac:dyDescent="0.15">
      <c r="D2404"/>
    </row>
    <row r="2405" spans="4:4" x14ac:dyDescent="0.15">
      <c r="D2405"/>
    </row>
    <row r="2406" spans="4:4" x14ac:dyDescent="0.15">
      <c r="D2406"/>
    </row>
    <row r="2407" spans="4:4" x14ac:dyDescent="0.15">
      <c r="D2407"/>
    </row>
    <row r="2408" spans="4:4" x14ac:dyDescent="0.15">
      <c r="D2408"/>
    </row>
    <row r="2409" spans="4:4" x14ac:dyDescent="0.15">
      <c r="D2409"/>
    </row>
    <row r="2410" spans="4:4" x14ac:dyDescent="0.15">
      <c r="D2410"/>
    </row>
    <row r="2411" spans="4:4" x14ac:dyDescent="0.15">
      <c r="D2411"/>
    </row>
    <row r="2412" spans="4:4" x14ac:dyDescent="0.15">
      <c r="D2412"/>
    </row>
    <row r="2413" spans="4:4" x14ac:dyDescent="0.15">
      <c r="D2413"/>
    </row>
    <row r="2414" spans="4:4" x14ac:dyDescent="0.15">
      <c r="D2414"/>
    </row>
    <row r="2415" spans="4:4" x14ac:dyDescent="0.15">
      <c r="D2415"/>
    </row>
    <row r="2416" spans="4:4" x14ac:dyDescent="0.15">
      <c r="D2416"/>
    </row>
    <row r="2417" spans="4:4" x14ac:dyDescent="0.15">
      <c r="D2417"/>
    </row>
    <row r="2418" spans="4:4" x14ac:dyDescent="0.15">
      <c r="D2418"/>
    </row>
    <row r="2419" spans="4:4" x14ac:dyDescent="0.15">
      <c r="D2419"/>
    </row>
    <row r="2420" spans="4:4" x14ac:dyDescent="0.15">
      <c r="D2420"/>
    </row>
    <row r="2421" spans="4:4" x14ac:dyDescent="0.15">
      <c r="D2421"/>
    </row>
    <row r="2422" spans="4:4" x14ac:dyDescent="0.15">
      <c r="D2422"/>
    </row>
    <row r="2423" spans="4:4" x14ac:dyDescent="0.15">
      <c r="D2423"/>
    </row>
    <row r="2424" spans="4:4" x14ac:dyDescent="0.15">
      <c r="D2424"/>
    </row>
    <row r="2425" spans="4:4" x14ac:dyDescent="0.15">
      <c r="D2425"/>
    </row>
    <row r="2426" spans="4:4" x14ac:dyDescent="0.15">
      <c r="D2426"/>
    </row>
    <row r="2427" spans="4:4" x14ac:dyDescent="0.15">
      <c r="D2427"/>
    </row>
    <row r="2428" spans="4:4" x14ac:dyDescent="0.15">
      <c r="D2428"/>
    </row>
    <row r="2429" spans="4:4" x14ac:dyDescent="0.15">
      <c r="D2429"/>
    </row>
    <row r="2430" spans="4:4" x14ac:dyDescent="0.15">
      <c r="D2430"/>
    </row>
    <row r="2431" spans="4:4" x14ac:dyDescent="0.15">
      <c r="D2431"/>
    </row>
    <row r="2432" spans="4:4" x14ac:dyDescent="0.15">
      <c r="D2432"/>
    </row>
    <row r="2433" spans="4:4" x14ac:dyDescent="0.15">
      <c r="D2433"/>
    </row>
    <row r="2434" spans="4:4" x14ac:dyDescent="0.15">
      <c r="D2434"/>
    </row>
    <row r="2435" spans="4:4" x14ac:dyDescent="0.15">
      <c r="D2435"/>
    </row>
    <row r="2436" spans="4:4" x14ac:dyDescent="0.15">
      <c r="D2436"/>
    </row>
    <row r="2437" spans="4:4" x14ac:dyDescent="0.15">
      <c r="D2437"/>
    </row>
    <row r="2438" spans="4:4" x14ac:dyDescent="0.15">
      <c r="D2438"/>
    </row>
    <row r="2439" spans="4:4" x14ac:dyDescent="0.15">
      <c r="D2439"/>
    </row>
    <row r="2440" spans="4:4" x14ac:dyDescent="0.15">
      <c r="D2440"/>
    </row>
    <row r="2441" spans="4:4" x14ac:dyDescent="0.15">
      <c r="D2441"/>
    </row>
    <row r="2442" spans="4:4" x14ac:dyDescent="0.15">
      <c r="D2442"/>
    </row>
    <row r="2443" spans="4:4" x14ac:dyDescent="0.15">
      <c r="D2443"/>
    </row>
    <row r="2444" spans="4:4" x14ac:dyDescent="0.15">
      <c r="D2444"/>
    </row>
    <row r="2445" spans="4:4" x14ac:dyDescent="0.15">
      <c r="D2445"/>
    </row>
    <row r="2446" spans="4:4" x14ac:dyDescent="0.15">
      <c r="D2446"/>
    </row>
    <row r="2447" spans="4:4" x14ac:dyDescent="0.15">
      <c r="D2447"/>
    </row>
    <row r="2448" spans="4:4" x14ac:dyDescent="0.15">
      <c r="D2448"/>
    </row>
    <row r="2449" spans="4:4" x14ac:dyDescent="0.15">
      <c r="D2449"/>
    </row>
    <row r="2450" spans="4:4" x14ac:dyDescent="0.15">
      <c r="D2450"/>
    </row>
    <row r="2451" spans="4:4" x14ac:dyDescent="0.15">
      <c r="D2451"/>
    </row>
    <row r="2452" spans="4:4" x14ac:dyDescent="0.15">
      <c r="D2452"/>
    </row>
    <row r="2453" spans="4:4" x14ac:dyDescent="0.15">
      <c r="D2453"/>
    </row>
    <row r="2454" spans="4:4" x14ac:dyDescent="0.15">
      <c r="D2454"/>
    </row>
    <row r="2455" spans="4:4" x14ac:dyDescent="0.15">
      <c r="D2455"/>
    </row>
    <row r="2456" spans="4:4" x14ac:dyDescent="0.15">
      <c r="D2456"/>
    </row>
    <row r="2457" spans="4:4" x14ac:dyDescent="0.15">
      <c r="D2457"/>
    </row>
    <row r="2458" spans="4:4" x14ac:dyDescent="0.15">
      <c r="D2458"/>
    </row>
    <row r="2459" spans="4:4" x14ac:dyDescent="0.15">
      <c r="D2459"/>
    </row>
    <row r="2460" spans="4:4" x14ac:dyDescent="0.15">
      <c r="D2460"/>
    </row>
    <row r="2461" spans="4:4" x14ac:dyDescent="0.15">
      <c r="D2461"/>
    </row>
    <row r="2462" spans="4:4" x14ac:dyDescent="0.15">
      <c r="D2462"/>
    </row>
    <row r="2463" spans="4:4" x14ac:dyDescent="0.15">
      <c r="D2463"/>
    </row>
    <row r="2464" spans="4:4" x14ac:dyDescent="0.15">
      <c r="D2464"/>
    </row>
    <row r="2465" spans="4:4" x14ac:dyDescent="0.15">
      <c r="D2465"/>
    </row>
    <row r="2466" spans="4:4" x14ac:dyDescent="0.15">
      <c r="D2466"/>
    </row>
    <row r="2467" spans="4:4" x14ac:dyDescent="0.15">
      <c r="D2467"/>
    </row>
    <row r="2468" spans="4:4" x14ac:dyDescent="0.15">
      <c r="D2468"/>
    </row>
    <row r="2469" spans="4:4" x14ac:dyDescent="0.15">
      <c r="D2469"/>
    </row>
    <row r="2470" spans="4:4" x14ac:dyDescent="0.15">
      <c r="D2470"/>
    </row>
    <row r="2471" spans="4:4" x14ac:dyDescent="0.15">
      <c r="D2471"/>
    </row>
    <row r="2472" spans="4:4" x14ac:dyDescent="0.15">
      <c r="D2472"/>
    </row>
    <row r="2473" spans="4:4" x14ac:dyDescent="0.15">
      <c r="D2473"/>
    </row>
    <row r="2474" spans="4:4" x14ac:dyDescent="0.15">
      <c r="D2474"/>
    </row>
    <row r="2475" spans="4:4" x14ac:dyDescent="0.15">
      <c r="D2475"/>
    </row>
    <row r="2476" spans="4:4" x14ac:dyDescent="0.15">
      <c r="D2476"/>
    </row>
    <row r="2477" spans="4:4" x14ac:dyDescent="0.15">
      <c r="D2477"/>
    </row>
    <row r="2478" spans="4:4" x14ac:dyDescent="0.15">
      <c r="D2478"/>
    </row>
    <row r="2479" spans="4:4" x14ac:dyDescent="0.15">
      <c r="D2479"/>
    </row>
    <row r="2480" spans="4:4" x14ac:dyDescent="0.15">
      <c r="D2480"/>
    </row>
    <row r="2481" spans="4:4" x14ac:dyDescent="0.15">
      <c r="D2481"/>
    </row>
    <row r="2482" spans="4:4" x14ac:dyDescent="0.15">
      <c r="D2482"/>
    </row>
    <row r="2483" spans="4:4" x14ac:dyDescent="0.15">
      <c r="D2483"/>
    </row>
    <row r="2484" spans="4:4" x14ac:dyDescent="0.15">
      <c r="D2484"/>
    </row>
    <row r="2485" spans="4:4" x14ac:dyDescent="0.15">
      <c r="D2485"/>
    </row>
    <row r="2486" spans="4:4" x14ac:dyDescent="0.15">
      <c r="D2486"/>
    </row>
    <row r="2487" spans="4:4" x14ac:dyDescent="0.15">
      <c r="D2487"/>
    </row>
    <row r="2488" spans="4:4" x14ac:dyDescent="0.15">
      <c r="D2488"/>
    </row>
    <row r="2489" spans="4:4" x14ac:dyDescent="0.15">
      <c r="D2489"/>
    </row>
    <row r="2490" spans="4:4" x14ac:dyDescent="0.15">
      <c r="D2490"/>
    </row>
    <row r="2491" spans="4:4" x14ac:dyDescent="0.15">
      <c r="D2491"/>
    </row>
    <row r="2492" spans="4:4" x14ac:dyDescent="0.15">
      <c r="D2492"/>
    </row>
    <row r="2493" spans="4:4" x14ac:dyDescent="0.15">
      <c r="D2493"/>
    </row>
    <row r="2494" spans="4:4" x14ac:dyDescent="0.15">
      <c r="D2494"/>
    </row>
    <row r="2495" spans="4:4" x14ac:dyDescent="0.15">
      <c r="D2495"/>
    </row>
    <row r="2496" spans="4:4" x14ac:dyDescent="0.15">
      <c r="D2496"/>
    </row>
    <row r="2497" spans="4:4" x14ac:dyDescent="0.15">
      <c r="D2497"/>
    </row>
    <row r="2498" spans="4:4" x14ac:dyDescent="0.15">
      <c r="D2498"/>
    </row>
    <row r="2499" spans="4:4" x14ac:dyDescent="0.15">
      <c r="D2499"/>
    </row>
    <row r="2500" spans="4:4" x14ac:dyDescent="0.15">
      <c r="D2500"/>
    </row>
    <row r="2501" spans="4:4" x14ac:dyDescent="0.15">
      <c r="D2501"/>
    </row>
    <row r="2502" spans="4:4" x14ac:dyDescent="0.15">
      <c r="D2502"/>
    </row>
    <row r="2503" spans="4:4" x14ac:dyDescent="0.15">
      <c r="D2503"/>
    </row>
    <row r="2504" spans="4:4" x14ac:dyDescent="0.15">
      <c r="D2504"/>
    </row>
    <row r="2505" spans="4:4" x14ac:dyDescent="0.15">
      <c r="D2505"/>
    </row>
    <row r="2506" spans="4:4" x14ac:dyDescent="0.15">
      <c r="D2506"/>
    </row>
    <row r="2507" spans="4:4" x14ac:dyDescent="0.15">
      <c r="D2507"/>
    </row>
    <row r="2508" spans="4:4" x14ac:dyDescent="0.15">
      <c r="D2508"/>
    </row>
    <row r="2509" spans="4:4" x14ac:dyDescent="0.15">
      <c r="D2509"/>
    </row>
    <row r="2510" spans="4:4" x14ac:dyDescent="0.15">
      <c r="D2510"/>
    </row>
    <row r="2511" spans="4:4" x14ac:dyDescent="0.15">
      <c r="D2511"/>
    </row>
    <row r="2512" spans="4:4" x14ac:dyDescent="0.15">
      <c r="D2512"/>
    </row>
    <row r="2513" spans="4:4" x14ac:dyDescent="0.15">
      <c r="D2513"/>
    </row>
    <row r="2514" spans="4:4" x14ac:dyDescent="0.15">
      <c r="D2514"/>
    </row>
    <row r="2515" spans="4:4" x14ac:dyDescent="0.15">
      <c r="D2515"/>
    </row>
    <row r="2516" spans="4:4" x14ac:dyDescent="0.15">
      <c r="D2516"/>
    </row>
    <row r="2517" spans="4:4" x14ac:dyDescent="0.15">
      <c r="D2517"/>
    </row>
    <row r="2518" spans="4:4" x14ac:dyDescent="0.15">
      <c r="D2518"/>
    </row>
    <row r="2519" spans="4:4" x14ac:dyDescent="0.15">
      <c r="D2519"/>
    </row>
    <row r="2520" spans="4:4" x14ac:dyDescent="0.15">
      <c r="D2520"/>
    </row>
    <row r="2521" spans="4:4" x14ac:dyDescent="0.15">
      <c r="D2521"/>
    </row>
    <row r="2522" spans="4:4" x14ac:dyDescent="0.15">
      <c r="D2522"/>
    </row>
    <row r="2523" spans="4:4" x14ac:dyDescent="0.15">
      <c r="D2523"/>
    </row>
    <row r="2524" spans="4:4" x14ac:dyDescent="0.15">
      <c r="D2524"/>
    </row>
    <row r="2525" spans="4:4" x14ac:dyDescent="0.15">
      <c r="D2525"/>
    </row>
    <row r="2526" spans="4:4" x14ac:dyDescent="0.15">
      <c r="D2526"/>
    </row>
    <row r="2527" spans="4:4" x14ac:dyDescent="0.15">
      <c r="D2527"/>
    </row>
    <row r="2528" spans="4:4" x14ac:dyDescent="0.15">
      <c r="D2528"/>
    </row>
    <row r="2529" spans="4:4" x14ac:dyDescent="0.15">
      <c r="D2529"/>
    </row>
    <row r="2530" spans="4:4" x14ac:dyDescent="0.15">
      <c r="D2530"/>
    </row>
    <row r="2531" spans="4:4" x14ac:dyDescent="0.15">
      <c r="D2531"/>
    </row>
    <row r="2532" spans="4:4" x14ac:dyDescent="0.15">
      <c r="D2532"/>
    </row>
    <row r="2533" spans="4:4" x14ac:dyDescent="0.15">
      <c r="D2533"/>
    </row>
    <row r="2534" spans="4:4" x14ac:dyDescent="0.15">
      <c r="D2534"/>
    </row>
    <row r="2535" spans="4:4" x14ac:dyDescent="0.15">
      <c r="D2535"/>
    </row>
    <row r="2536" spans="4:4" x14ac:dyDescent="0.15">
      <c r="D2536"/>
    </row>
    <row r="2537" spans="4:4" x14ac:dyDescent="0.15">
      <c r="D2537"/>
    </row>
    <row r="2538" spans="4:4" x14ac:dyDescent="0.15">
      <c r="D2538"/>
    </row>
    <row r="2539" spans="4:4" x14ac:dyDescent="0.15">
      <c r="D2539"/>
    </row>
    <row r="2540" spans="4:4" x14ac:dyDescent="0.15">
      <c r="D2540"/>
    </row>
    <row r="2541" spans="4:4" x14ac:dyDescent="0.15">
      <c r="D2541"/>
    </row>
    <row r="2542" spans="4:4" x14ac:dyDescent="0.15">
      <c r="D2542"/>
    </row>
    <row r="2543" spans="4:4" x14ac:dyDescent="0.15">
      <c r="D2543"/>
    </row>
    <row r="2544" spans="4:4" x14ac:dyDescent="0.15">
      <c r="D2544"/>
    </row>
    <row r="2545" spans="4:4" x14ac:dyDescent="0.15">
      <c r="D2545"/>
    </row>
    <row r="2546" spans="4:4" x14ac:dyDescent="0.15">
      <c r="D2546"/>
    </row>
    <row r="2547" spans="4:4" x14ac:dyDescent="0.15">
      <c r="D2547"/>
    </row>
    <row r="2548" spans="4:4" x14ac:dyDescent="0.15">
      <c r="D2548"/>
    </row>
    <row r="2549" spans="4:4" x14ac:dyDescent="0.15">
      <c r="D2549"/>
    </row>
    <row r="2550" spans="4:4" x14ac:dyDescent="0.15">
      <c r="D2550"/>
    </row>
    <row r="2551" spans="4:4" x14ac:dyDescent="0.15">
      <c r="D2551"/>
    </row>
    <row r="2552" spans="4:4" x14ac:dyDescent="0.15">
      <c r="D2552"/>
    </row>
    <row r="2553" spans="4:4" x14ac:dyDescent="0.15">
      <c r="D2553"/>
    </row>
    <row r="2554" spans="4:4" x14ac:dyDescent="0.15">
      <c r="D2554"/>
    </row>
    <row r="2555" spans="4:4" x14ac:dyDescent="0.15">
      <c r="D2555"/>
    </row>
    <row r="2556" spans="4:4" x14ac:dyDescent="0.15">
      <c r="D2556"/>
    </row>
    <row r="2557" spans="4:4" x14ac:dyDescent="0.15">
      <c r="D2557"/>
    </row>
    <row r="2558" spans="4:4" x14ac:dyDescent="0.15">
      <c r="D2558"/>
    </row>
    <row r="2559" spans="4:4" x14ac:dyDescent="0.15">
      <c r="D2559"/>
    </row>
    <row r="2560" spans="4:4" x14ac:dyDescent="0.15">
      <c r="D2560"/>
    </row>
    <row r="2561" spans="4:4" x14ac:dyDescent="0.15">
      <c r="D2561"/>
    </row>
    <row r="2562" spans="4:4" x14ac:dyDescent="0.15">
      <c r="D2562"/>
    </row>
    <row r="2563" spans="4:4" x14ac:dyDescent="0.15">
      <c r="D2563"/>
    </row>
    <row r="2564" spans="4:4" x14ac:dyDescent="0.15">
      <c r="D2564"/>
    </row>
    <row r="2565" spans="4:4" x14ac:dyDescent="0.15">
      <c r="D2565"/>
    </row>
    <row r="2566" spans="4:4" x14ac:dyDescent="0.15">
      <c r="D2566"/>
    </row>
    <row r="2567" spans="4:4" x14ac:dyDescent="0.15">
      <c r="D2567"/>
    </row>
    <row r="2568" spans="4:4" x14ac:dyDescent="0.15">
      <c r="D2568"/>
    </row>
    <row r="2569" spans="4:4" x14ac:dyDescent="0.15">
      <c r="D2569"/>
    </row>
    <row r="2570" spans="4:4" x14ac:dyDescent="0.15">
      <c r="D2570"/>
    </row>
    <row r="2571" spans="4:4" x14ac:dyDescent="0.15">
      <c r="D2571"/>
    </row>
    <row r="2572" spans="4:4" x14ac:dyDescent="0.15">
      <c r="D2572"/>
    </row>
    <row r="2573" spans="4:4" x14ac:dyDescent="0.15">
      <c r="D2573"/>
    </row>
    <row r="2574" spans="4:4" x14ac:dyDescent="0.15">
      <c r="D2574"/>
    </row>
    <row r="2575" spans="4:4" x14ac:dyDescent="0.15">
      <c r="D2575"/>
    </row>
    <row r="2576" spans="4:4" x14ac:dyDescent="0.15">
      <c r="D2576"/>
    </row>
    <row r="2577" spans="4:4" x14ac:dyDescent="0.15">
      <c r="D2577"/>
    </row>
    <row r="2578" spans="4:4" x14ac:dyDescent="0.15">
      <c r="D2578"/>
    </row>
    <row r="2579" spans="4:4" x14ac:dyDescent="0.15">
      <c r="D2579"/>
    </row>
    <row r="2580" spans="4:4" x14ac:dyDescent="0.15">
      <c r="D2580"/>
    </row>
    <row r="2581" spans="4:4" x14ac:dyDescent="0.15">
      <c r="D2581"/>
    </row>
    <row r="2582" spans="4:4" x14ac:dyDescent="0.15">
      <c r="D2582"/>
    </row>
    <row r="2583" spans="4:4" x14ac:dyDescent="0.15">
      <c r="D2583"/>
    </row>
    <row r="2584" spans="4:4" x14ac:dyDescent="0.15">
      <c r="D2584"/>
    </row>
    <row r="2585" spans="4:4" x14ac:dyDescent="0.15">
      <c r="D2585"/>
    </row>
    <row r="2586" spans="4:4" x14ac:dyDescent="0.15">
      <c r="D2586"/>
    </row>
    <row r="2587" spans="4:4" x14ac:dyDescent="0.15">
      <c r="D2587"/>
    </row>
    <row r="2588" spans="4:4" x14ac:dyDescent="0.15">
      <c r="D2588"/>
    </row>
    <row r="2589" spans="4:4" x14ac:dyDescent="0.15">
      <c r="D2589"/>
    </row>
    <row r="2590" spans="4:4" x14ac:dyDescent="0.15">
      <c r="D2590"/>
    </row>
    <row r="2591" spans="4:4" x14ac:dyDescent="0.15">
      <c r="D2591"/>
    </row>
    <row r="2592" spans="4:4" x14ac:dyDescent="0.15">
      <c r="D2592"/>
    </row>
    <row r="2593" spans="4:4" x14ac:dyDescent="0.15">
      <c r="D2593"/>
    </row>
    <row r="2594" spans="4:4" x14ac:dyDescent="0.15">
      <c r="D2594"/>
    </row>
    <row r="2595" spans="4:4" x14ac:dyDescent="0.15">
      <c r="D2595"/>
    </row>
    <row r="2596" spans="4:4" x14ac:dyDescent="0.15">
      <c r="D2596"/>
    </row>
    <row r="2597" spans="4:4" x14ac:dyDescent="0.15">
      <c r="D2597"/>
    </row>
    <row r="2598" spans="4:4" x14ac:dyDescent="0.15">
      <c r="D2598"/>
    </row>
    <row r="2599" spans="4:4" x14ac:dyDescent="0.15">
      <c r="D2599"/>
    </row>
    <row r="2600" spans="4:4" x14ac:dyDescent="0.15">
      <c r="D2600"/>
    </row>
    <row r="2601" spans="4:4" x14ac:dyDescent="0.15">
      <c r="D2601"/>
    </row>
    <row r="2602" spans="4:4" x14ac:dyDescent="0.15">
      <c r="D2602"/>
    </row>
    <row r="2603" spans="4:4" x14ac:dyDescent="0.15">
      <c r="D2603"/>
    </row>
    <row r="2604" spans="4:4" x14ac:dyDescent="0.15">
      <c r="D2604"/>
    </row>
    <row r="2605" spans="4:4" x14ac:dyDescent="0.15">
      <c r="D2605"/>
    </row>
    <row r="2606" spans="4:4" x14ac:dyDescent="0.15">
      <c r="D2606"/>
    </row>
    <row r="2607" spans="4:4" x14ac:dyDescent="0.15">
      <c r="D2607"/>
    </row>
    <row r="2608" spans="4:4" x14ac:dyDescent="0.15">
      <c r="D2608"/>
    </row>
    <row r="2609" spans="4:4" x14ac:dyDescent="0.15">
      <c r="D2609"/>
    </row>
    <row r="2610" spans="4:4" x14ac:dyDescent="0.15">
      <c r="D2610"/>
    </row>
    <row r="2611" spans="4:4" x14ac:dyDescent="0.15">
      <c r="D2611"/>
    </row>
    <row r="2612" spans="4:4" x14ac:dyDescent="0.15">
      <c r="D2612"/>
    </row>
    <row r="2613" spans="4:4" x14ac:dyDescent="0.15">
      <c r="D2613"/>
    </row>
    <row r="2614" spans="4:4" x14ac:dyDescent="0.15">
      <c r="D2614"/>
    </row>
    <row r="2615" spans="4:4" x14ac:dyDescent="0.15">
      <c r="D2615"/>
    </row>
    <row r="2616" spans="4:4" x14ac:dyDescent="0.15">
      <c r="D2616"/>
    </row>
    <row r="2617" spans="4:4" x14ac:dyDescent="0.15">
      <c r="D2617"/>
    </row>
    <row r="2618" spans="4:4" x14ac:dyDescent="0.15">
      <c r="D2618"/>
    </row>
    <row r="2619" spans="4:4" x14ac:dyDescent="0.15">
      <c r="D2619"/>
    </row>
    <row r="2620" spans="4:4" x14ac:dyDescent="0.15">
      <c r="D2620"/>
    </row>
    <row r="2621" spans="4:4" x14ac:dyDescent="0.15">
      <c r="D2621"/>
    </row>
    <row r="2622" spans="4:4" x14ac:dyDescent="0.15">
      <c r="D2622"/>
    </row>
    <row r="2623" spans="4:4" x14ac:dyDescent="0.15">
      <c r="D2623"/>
    </row>
    <row r="2624" spans="4:4" x14ac:dyDescent="0.15">
      <c r="D2624"/>
    </row>
    <row r="2625" spans="4:4" x14ac:dyDescent="0.15">
      <c r="D2625"/>
    </row>
    <row r="2626" spans="4:4" x14ac:dyDescent="0.15">
      <c r="D2626"/>
    </row>
    <row r="2627" spans="4:4" x14ac:dyDescent="0.15">
      <c r="D2627"/>
    </row>
    <row r="2628" spans="4:4" x14ac:dyDescent="0.15">
      <c r="D2628"/>
    </row>
    <row r="2629" spans="4:4" x14ac:dyDescent="0.15">
      <c r="D2629"/>
    </row>
    <row r="2630" spans="4:4" x14ac:dyDescent="0.15">
      <c r="D2630"/>
    </row>
    <row r="2631" spans="4:4" x14ac:dyDescent="0.15">
      <c r="D2631"/>
    </row>
    <row r="2632" spans="4:4" x14ac:dyDescent="0.15">
      <c r="D2632"/>
    </row>
    <row r="2633" spans="4:4" x14ac:dyDescent="0.15">
      <c r="D2633"/>
    </row>
    <row r="2634" spans="4:4" x14ac:dyDescent="0.15">
      <c r="D2634"/>
    </row>
    <row r="2635" spans="4:4" x14ac:dyDescent="0.15">
      <c r="D2635"/>
    </row>
    <row r="2636" spans="4:4" x14ac:dyDescent="0.15">
      <c r="D2636"/>
    </row>
    <row r="2637" spans="4:4" x14ac:dyDescent="0.15">
      <c r="D2637"/>
    </row>
    <row r="2638" spans="4:4" x14ac:dyDescent="0.15">
      <c r="D2638"/>
    </row>
    <row r="2639" spans="4:4" x14ac:dyDescent="0.15">
      <c r="D2639"/>
    </row>
    <row r="2640" spans="4:4" x14ac:dyDescent="0.15">
      <c r="D2640"/>
    </row>
    <row r="2641" spans="4:4" x14ac:dyDescent="0.15">
      <c r="D2641"/>
    </row>
    <row r="2642" spans="4:4" x14ac:dyDescent="0.15">
      <c r="D2642"/>
    </row>
    <row r="2643" spans="4:4" x14ac:dyDescent="0.15">
      <c r="D2643"/>
    </row>
    <row r="2644" spans="4:4" x14ac:dyDescent="0.15">
      <c r="D2644"/>
    </row>
    <row r="2645" spans="4:4" x14ac:dyDescent="0.15">
      <c r="D2645"/>
    </row>
    <row r="2646" spans="4:4" x14ac:dyDescent="0.15">
      <c r="D2646"/>
    </row>
    <row r="2647" spans="4:4" x14ac:dyDescent="0.15">
      <c r="D2647"/>
    </row>
    <row r="2648" spans="4:4" x14ac:dyDescent="0.15">
      <c r="D2648"/>
    </row>
    <row r="2649" spans="4:4" x14ac:dyDescent="0.15">
      <c r="D2649"/>
    </row>
    <row r="2650" spans="4:4" x14ac:dyDescent="0.15">
      <c r="D2650"/>
    </row>
    <row r="2651" spans="4:4" x14ac:dyDescent="0.15">
      <c r="D2651"/>
    </row>
    <row r="2652" spans="4:4" x14ac:dyDescent="0.15">
      <c r="D2652"/>
    </row>
    <row r="2653" spans="4:4" x14ac:dyDescent="0.15">
      <c r="D2653"/>
    </row>
    <row r="2654" spans="4:4" x14ac:dyDescent="0.15">
      <c r="D2654"/>
    </row>
    <row r="2655" spans="4:4" x14ac:dyDescent="0.15">
      <c r="D2655"/>
    </row>
    <row r="2656" spans="4:4" x14ac:dyDescent="0.15">
      <c r="D2656"/>
    </row>
    <row r="2657" spans="4:4" x14ac:dyDescent="0.15">
      <c r="D2657"/>
    </row>
    <row r="2658" spans="4:4" x14ac:dyDescent="0.15">
      <c r="D2658"/>
    </row>
    <row r="2659" spans="4:4" x14ac:dyDescent="0.15">
      <c r="D2659"/>
    </row>
    <row r="2660" spans="4:4" x14ac:dyDescent="0.15">
      <c r="D2660"/>
    </row>
    <row r="2661" spans="4:4" x14ac:dyDescent="0.15">
      <c r="D2661"/>
    </row>
    <row r="2662" spans="4:4" x14ac:dyDescent="0.15">
      <c r="D2662"/>
    </row>
    <row r="2663" spans="4:4" x14ac:dyDescent="0.15">
      <c r="D2663"/>
    </row>
    <row r="2664" spans="4:4" x14ac:dyDescent="0.15">
      <c r="D2664"/>
    </row>
    <row r="2665" spans="4:4" x14ac:dyDescent="0.15">
      <c r="D2665"/>
    </row>
    <row r="2666" spans="4:4" x14ac:dyDescent="0.15">
      <c r="D2666"/>
    </row>
    <row r="2667" spans="4:4" x14ac:dyDescent="0.15">
      <c r="D2667"/>
    </row>
    <row r="2668" spans="4:4" x14ac:dyDescent="0.15">
      <c r="D2668"/>
    </row>
    <row r="2669" spans="4:4" x14ac:dyDescent="0.15">
      <c r="D2669"/>
    </row>
    <row r="2670" spans="4:4" x14ac:dyDescent="0.15">
      <c r="D2670"/>
    </row>
    <row r="2671" spans="4:4" x14ac:dyDescent="0.15">
      <c r="D2671"/>
    </row>
    <row r="2672" spans="4:4" x14ac:dyDescent="0.15">
      <c r="D2672"/>
    </row>
    <row r="2673" spans="4:4" x14ac:dyDescent="0.15">
      <c r="D2673"/>
    </row>
    <row r="2674" spans="4:4" x14ac:dyDescent="0.15">
      <c r="D2674"/>
    </row>
    <row r="2675" spans="4:4" x14ac:dyDescent="0.15">
      <c r="D2675"/>
    </row>
    <row r="2676" spans="4:4" x14ac:dyDescent="0.15">
      <c r="D2676"/>
    </row>
    <row r="2677" spans="4:4" x14ac:dyDescent="0.15">
      <c r="D2677"/>
    </row>
    <row r="2678" spans="4:4" x14ac:dyDescent="0.15">
      <c r="D2678"/>
    </row>
    <row r="2679" spans="4:4" x14ac:dyDescent="0.15">
      <c r="D2679"/>
    </row>
    <row r="2680" spans="4:4" x14ac:dyDescent="0.15">
      <c r="D2680"/>
    </row>
    <row r="2681" spans="4:4" x14ac:dyDescent="0.15">
      <c r="D2681"/>
    </row>
    <row r="2682" spans="4:4" x14ac:dyDescent="0.15">
      <c r="D2682"/>
    </row>
    <row r="2683" spans="4:4" x14ac:dyDescent="0.15">
      <c r="D2683"/>
    </row>
    <row r="2684" spans="4:4" x14ac:dyDescent="0.15">
      <c r="D2684"/>
    </row>
    <row r="2685" spans="4:4" x14ac:dyDescent="0.15">
      <c r="D2685"/>
    </row>
    <row r="2686" spans="4:4" x14ac:dyDescent="0.15">
      <c r="D2686"/>
    </row>
    <row r="2687" spans="4:4" x14ac:dyDescent="0.15">
      <c r="D2687"/>
    </row>
    <row r="2688" spans="4:4" x14ac:dyDescent="0.15">
      <c r="D2688"/>
    </row>
    <row r="2689" spans="4:4" x14ac:dyDescent="0.15">
      <c r="D2689"/>
    </row>
    <row r="2690" spans="4:4" x14ac:dyDescent="0.15">
      <c r="D2690"/>
    </row>
    <row r="2691" spans="4:4" x14ac:dyDescent="0.15">
      <c r="D2691"/>
    </row>
    <row r="2692" spans="4:4" x14ac:dyDescent="0.15">
      <c r="D2692"/>
    </row>
    <row r="2693" spans="4:4" x14ac:dyDescent="0.15">
      <c r="D2693"/>
    </row>
    <row r="2694" spans="4:4" x14ac:dyDescent="0.15">
      <c r="D2694"/>
    </row>
    <row r="2695" spans="4:4" x14ac:dyDescent="0.15">
      <c r="D2695"/>
    </row>
    <row r="2696" spans="4:4" x14ac:dyDescent="0.15">
      <c r="D2696"/>
    </row>
    <row r="2697" spans="4:4" x14ac:dyDescent="0.15">
      <c r="D2697"/>
    </row>
    <row r="2698" spans="4:4" x14ac:dyDescent="0.15">
      <c r="D2698"/>
    </row>
    <row r="2699" spans="4:4" x14ac:dyDescent="0.15">
      <c r="D2699"/>
    </row>
    <row r="2700" spans="4:4" x14ac:dyDescent="0.15">
      <c r="D2700"/>
    </row>
    <row r="2701" spans="4:4" x14ac:dyDescent="0.15">
      <c r="D2701"/>
    </row>
    <row r="2702" spans="4:4" x14ac:dyDescent="0.15">
      <c r="D2702"/>
    </row>
    <row r="2703" spans="4:4" x14ac:dyDescent="0.15">
      <c r="D2703"/>
    </row>
    <row r="2704" spans="4:4" x14ac:dyDescent="0.15">
      <c r="D2704"/>
    </row>
    <row r="2705" spans="4:4" x14ac:dyDescent="0.15">
      <c r="D2705"/>
    </row>
    <row r="2706" spans="4:4" x14ac:dyDescent="0.15">
      <c r="D2706"/>
    </row>
    <row r="2707" spans="4:4" x14ac:dyDescent="0.15">
      <c r="D2707"/>
    </row>
    <row r="2708" spans="4:4" x14ac:dyDescent="0.15">
      <c r="D2708"/>
    </row>
    <row r="2709" spans="4:4" x14ac:dyDescent="0.15">
      <c r="D2709"/>
    </row>
    <row r="2710" spans="4:4" x14ac:dyDescent="0.15">
      <c r="D2710"/>
    </row>
    <row r="2711" spans="4:4" x14ac:dyDescent="0.15">
      <c r="D2711"/>
    </row>
    <row r="2712" spans="4:4" x14ac:dyDescent="0.15">
      <c r="D2712"/>
    </row>
    <row r="2713" spans="4:4" x14ac:dyDescent="0.15">
      <c r="D2713"/>
    </row>
    <row r="2714" spans="4:4" x14ac:dyDescent="0.15">
      <c r="D2714"/>
    </row>
    <row r="2715" spans="4:4" x14ac:dyDescent="0.15">
      <c r="D2715"/>
    </row>
    <row r="2716" spans="4:4" x14ac:dyDescent="0.15">
      <c r="D2716"/>
    </row>
    <row r="2717" spans="4:4" x14ac:dyDescent="0.15">
      <c r="D2717"/>
    </row>
    <row r="2718" spans="4:4" x14ac:dyDescent="0.15">
      <c r="D2718"/>
    </row>
    <row r="2719" spans="4:4" x14ac:dyDescent="0.15">
      <c r="D2719"/>
    </row>
    <row r="2720" spans="4:4" x14ac:dyDescent="0.15">
      <c r="D2720"/>
    </row>
    <row r="2721" spans="4:4" x14ac:dyDescent="0.15">
      <c r="D2721"/>
    </row>
    <row r="2722" spans="4:4" x14ac:dyDescent="0.15">
      <c r="D2722"/>
    </row>
    <row r="2723" spans="4:4" x14ac:dyDescent="0.15">
      <c r="D2723"/>
    </row>
    <row r="2724" spans="4:4" x14ac:dyDescent="0.15">
      <c r="D2724"/>
    </row>
    <row r="2725" spans="4:4" x14ac:dyDescent="0.15">
      <c r="D2725"/>
    </row>
    <row r="2726" spans="4:4" x14ac:dyDescent="0.15">
      <c r="D2726"/>
    </row>
    <row r="2727" spans="4:4" x14ac:dyDescent="0.15">
      <c r="D2727"/>
    </row>
    <row r="2728" spans="4:4" x14ac:dyDescent="0.15">
      <c r="D2728"/>
    </row>
    <row r="2729" spans="4:4" x14ac:dyDescent="0.15">
      <c r="D2729"/>
    </row>
    <row r="2730" spans="4:4" x14ac:dyDescent="0.15">
      <c r="D2730"/>
    </row>
    <row r="2731" spans="4:4" x14ac:dyDescent="0.15">
      <c r="D2731"/>
    </row>
    <row r="2732" spans="4:4" x14ac:dyDescent="0.15">
      <c r="D2732"/>
    </row>
    <row r="2733" spans="4:4" x14ac:dyDescent="0.15">
      <c r="D2733"/>
    </row>
    <row r="2734" spans="4:4" x14ac:dyDescent="0.15">
      <c r="D2734"/>
    </row>
    <row r="2735" spans="4:4" x14ac:dyDescent="0.15">
      <c r="D2735"/>
    </row>
    <row r="2736" spans="4:4" x14ac:dyDescent="0.15">
      <c r="D2736"/>
    </row>
    <row r="2737" spans="4:4" x14ac:dyDescent="0.15">
      <c r="D2737"/>
    </row>
    <row r="2738" spans="4:4" x14ac:dyDescent="0.15">
      <c r="D2738"/>
    </row>
    <row r="2739" spans="4:4" x14ac:dyDescent="0.15">
      <c r="D2739"/>
    </row>
    <row r="2740" spans="4:4" x14ac:dyDescent="0.15">
      <c r="D2740"/>
    </row>
    <row r="2741" spans="4:4" x14ac:dyDescent="0.15">
      <c r="D2741"/>
    </row>
    <row r="2742" spans="4:4" x14ac:dyDescent="0.15">
      <c r="D2742"/>
    </row>
    <row r="2743" spans="4:4" x14ac:dyDescent="0.15">
      <c r="D2743"/>
    </row>
    <row r="2744" spans="4:4" x14ac:dyDescent="0.15">
      <c r="D2744"/>
    </row>
    <row r="2745" spans="4:4" x14ac:dyDescent="0.15">
      <c r="D2745"/>
    </row>
    <row r="2746" spans="4:4" x14ac:dyDescent="0.15">
      <c r="D2746"/>
    </row>
    <row r="2747" spans="4:4" x14ac:dyDescent="0.15">
      <c r="D2747"/>
    </row>
    <row r="2748" spans="4:4" x14ac:dyDescent="0.15">
      <c r="D2748"/>
    </row>
    <row r="2749" spans="4:4" x14ac:dyDescent="0.15">
      <c r="D2749"/>
    </row>
    <row r="2750" spans="4:4" x14ac:dyDescent="0.15">
      <c r="D2750"/>
    </row>
    <row r="2751" spans="4:4" x14ac:dyDescent="0.15">
      <c r="D2751"/>
    </row>
    <row r="2752" spans="4:4" x14ac:dyDescent="0.15">
      <c r="D2752"/>
    </row>
    <row r="2753" spans="4:4" x14ac:dyDescent="0.15">
      <c r="D2753"/>
    </row>
    <row r="2754" spans="4:4" x14ac:dyDescent="0.15">
      <c r="D2754"/>
    </row>
    <row r="2755" spans="4:4" x14ac:dyDescent="0.15">
      <c r="D2755"/>
    </row>
    <row r="2756" spans="4:4" x14ac:dyDescent="0.15">
      <c r="D2756"/>
    </row>
    <row r="2757" spans="4:4" x14ac:dyDescent="0.15">
      <c r="D2757"/>
    </row>
    <row r="2758" spans="4:4" x14ac:dyDescent="0.15">
      <c r="D2758"/>
    </row>
    <row r="2759" spans="4:4" x14ac:dyDescent="0.15">
      <c r="D2759"/>
    </row>
    <row r="2760" spans="4:4" x14ac:dyDescent="0.15">
      <c r="D2760"/>
    </row>
    <row r="2761" spans="4:4" x14ac:dyDescent="0.15">
      <c r="D2761"/>
    </row>
    <row r="2762" spans="4:4" x14ac:dyDescent="0.15">
      <c r="D2762"/>
    </row>
    <row r="2763" spans="4:4" x14ac:dyDescent="0.15">
      <c r="D2763"/>
    </row>
    <row r="2764" spans="4:4" x14ac:dyDescent="0.15">
      <c r="D2764"/>
    </row>
    <row r="2765" spans="4:4" x14ac:dyDescent="0.15">
      <c r="D2765"/>
    </row>
    <row r="2766" spans="4:4" x14ac:dyDescent="0.15">
      <c r="D2766"/>
    </row>
    <row r="2767" spans="4:4" x14ac:dyDescent="0.15">
      <c r="D2767"/>
    </row>
    <row r="2768" spans="4:4" x14ac:dyDescent="0.15">
      <c r="D2768"/>
    </row>
    <row r="2769" spans="4:4" x14ac:dyDescent="0.15">
      <c r="D2769"/>
    </row>
    <row r="2770" spans="4:4" x14ac:dyDescent="0.15">
      <c r="D2770"/>
    </row>
    <row r="2771" spans="4:4" x14ac:dyDescent="0.15">
      <c r="D2771"/>
    </row>
    <row r="2772" spans="4:4" x14ac:dyDescent="0.15">
      <c r="D2772"/>
    </row>
    <row r="2773" spans="4:4" x14ac:dyDescent="0.15">
      <c r="D2773"/>
    </row>
    <row r="2774" spans="4:4" x14ac:dyDescent="0.15">
      <c r="D2774"/>
    </row>
    <row r="2775" spans="4:4" x14ac:dyDescent="0.15">
      <c r="D2775"/>
    </row>
    <row r="2776" spans="4:4" x14ac:dyDescent="0.15">
      <c r="D2776"/>
    </row>
    <row r="2777" spans="4:4" x14ac:dyDescent="0.15">
      <c r="D2777"/>
    </row>
    <row r="2778" spans="4:4" x14ac:dyDescent="0.15">
      <c r="D2778"/>
    </row>
    <row r="2779" spans="4:4" x14ac:dyDescent="0.15">
      <c r="D2779"/>
    </row>
    <row r="2780" spans="4:4" x14ac:dyDescent="0.15">
      <c r="D2780"/>
    </row>
    <row r="2781" spans="4:4" x14ac:dyDescent="0.15">
      <c r="D2781"/>
    </row>
    <row r="2782" spans="4:4" x14ac:dyDescent="0.15">
      <c r="D2782"/>
    </row>
    <row r="2783" spans="4:4" x14ac:dyDescent="0.15">
      <c r="D2783"/>
    </row>
    <row r="2784" spans="4:4" x14ac:dyDescent="0.15">
      <c r="D2784"/>
    </row>
    <row r="2785" spans="4:4" x14ac:dyDescent="0.15">
      <c r="D2785"/>
    </row>
    <row r="2786" spans="4:4" x14ac:dyDescent="0.15">
      <c r="D2786"/>
    </row>
    <row r="2787" spans="4:4" x14ac:dyDescent="0.15">
      <c r="D2787"/>
    </row>
    <row r="2788" spans="4:4" x14ac:dyDescent="0.15">
      <c r="D2788"/>
    </row>
    <row r="2789" spans="4:4" x14ac:dyDescent="0.15">
      <c r="D2789"/>
    </row>
    <row r="2790" spans="4:4" x14ac:dyDescent="0.15">
      <c r="D2790"/>
    </row>
    <row r="2791" spans="4:4" x14ac:dyDescent="0.15">
      <c r="D2791"/>
    </row>
    <row r="2792" spans="4:4" x14ac:dyDescent="0.15">
      <c r="D2792"/>
    </row>
    <row r="2793" spans="4:4" x14ac:dyDescent="0.15">
      <c r="D2793"/>
    </row>
    <row r="2794" spans="4:4" x14ac:dyDescent="0.15">
      <c r="D2794"/>
    </row>
    <row r="2795" spans="4:4" x14ac:dyDescent="0.15">
      <c r="D2795"/>
    </row>
    <row r="2796" spans="4:4" x14ac:dyDescent="0.15">
      <c r="D2796"/>
    </row>
    <row r="2797" spans="4:4" x14ac:dyDescent="0.15">
      <c r="D2797"/>
    </row>
    <row r="2798" spans="4:4" x14ac:dyDescent="0.15">
      <c r="D2798"/>
    </row>
    <row r="2799" spans="4:4" x14ac:dyDescent="0.15">
      <c r="D2799"/>
    </row>
    <row r="2800" spans="4:4" x14ac:dyDescent="0.15">
      <c r="D2800"/>
    </row>
    <row r="2801" spans="4:4" x14ac:dyDescent="0.15">
      <c r="D2801"/>
    </row>
    <row r="2802" spans="4:4" x14ac:dyDescent="0.15">
      <c r="D2802"/>
    </row>
    <row r="2803" spans="4:4" x14ac:dyDescent="0.15">
      <c r="D2803"/>
    </row>
    <row r="2804" spans="4:4" x14ac:dyDescent="0.15">
      <c r="D2804"/>
    </row>
    <row r="2805" spans="4:4" x14ac:dyDescent="0.15">
      <c r="D2805"/>
    </row>
    <row r="2806" spans="4:4" x14ac:dyDescent="0.15">
      <c r="D2806"/>
    </row>
    <row r="2807" spans="4:4" x14ac:dyDescent="0.15">
      <c r="D2807"/>
    </row>
    <row r="2808" spans="4:4" x14ac:dyDescent="0.15">
      <c r="D2808"/>
    </row>
    <row r="2809" spans="4:4" x14ac:dyDescent="0.15">
      <c r="D2809"/>
    </row>
    <row r="2810" spans="4:4" x14ac:dyDescent="0.15">
      <c r="D2810"/>
    </row>
    <row r="2811" spans="4:4" x14ac:dyDescent="0.15">
      <c r="D2811"/>
    </row>
    <row r="2812" spans="4:4" x14ac:dyDescent="0.15">
      <c r="D2812"/>
    </row>
    <row r="2813" spans="4:4" x14ac:dyDescent="0.15">
      <c r="D2813"/>
    </row>
    <row r="2814" spans="4:4" x14ac:dyDescent="0.15">
      <c r="D2814"/>
    </row>
    <row r="2815" spans="4:4" x14ac:dyDescent="0.15">
      <c r="D2815"/>
    </row>
    <row r="2816" spans="4:4" x14ac:dyDescent="0.15">
      <c r="D2816"/>
    </row>
    <row r="2817" spans="4:4" x14ac:dyDescent="0.15">
      <c r="D2817"/>
    </row>
    <row r="2818" spans="4:4" x14ac:dyDescent="0.15">
      <c r="D2818"/>
    </row>
    <row r="2819" spans="4:4" x14ac:dyDescent="0.15">
      <c r="D2819"/>
    </row>
    <row r="2820" spans="4:4" x14ac:dyDescent="0.15">
      <c r="D2820"/>
    </row>
    <row r="2821" spans="4:4" x14ac:dyDescent="0.15">
      <c r="D2821"/>
    </row>
    <row r="2822" spans="4:4" x14ac:dyDescent="0.15">
      <c r="D2822"/>
    </row>
    <row r="2823" spans="4:4" x14ac:dyDescent="0.15">
      <c r="D2823"/>
    </row>
    <row r="2824" spans="4:4" x14ac:dyDescent="0.15">
      <c r="D2824"/>
    </row>
    <row r="2825" spans="4:4" x14ac:dyDescent="0.15">
      <c r="D2825"/>
    </row>
    <row r="2826" spans="4:4" x14ac:dyDescent="0.15">
      <c r="D2826"/>
    </row>
    <row r="2827" spans="4:4" x14ac:dyDescent="0.15">
      <c r="D2827"/>
    </row>
    <row r="2828" spans="4:4" x14ac:dyDescent="0.15">
      <c r="D2828"/>
    </row>
    <row r="2829" spans="4:4" x14ac:dyDescent="0.15">
      <c r="D2829"/>
    </row>
    <row r="2830" spans="4:4" x14ac:dyDescent="0.15">
      <c r="D2830"/>
    </row>
    <row r="2831" spans="4:4" x14ac:dyDescent="0.15">
      <c r="D2831"/>
    </row>
    <row r="2832" spans="4:4" x14ac:dyDescent="0.15">
      <c r="D2832"/>
    </row>
    <row r="2833" spans="4:4" x14ac:dyDescent="0.15">
      <c r="D2833"/>
    </row>
    <row r="2834" spans="4:4" x14ac:dyDescent="0.15">
      <c r="D2834"/>
    </row>
    <row r="2835" spans="4:4" x14ac:dyDescent="0.15">
      <c r="D2835"/>
    </row>
    <row r="2836" spans="4:4" x14ac:dyDescent="0.15">
      <c r="D2836"/>
    </row>
    <row r="2837" spans="4:4" x14ac:dyDescent="0.15">
      <c r="D2837"/>
    </row>
    <row r="2838" spans="4:4" x14ac:dyDescent="0.15">
      <c r="D2838"/>
    </row>
    <row r="2839" spans="4:4" x14ac:dyDescent="0.15">
      <c r="D2839"/>
    </row>
    <row r="2840" spans="4:4" x14ac:dyDescent="0.15">
      <c r="D2840"/>
    </row>
    <row r="2841" spans="4:4" x14ac:dyDescent="0.15">
      <c r="D2841"/>
    </row>
    <row r="2842" spans="4:4" x14ac:dyDescent="0.15">
      <c r="D2842"/>
    </row>
    <row r="2843" spans="4:4" x14ac:dyDescent="0.15">
      <c r="D2843"/>
    </row>
    <row r="2844" spans="4:4" x14ac:dyDescent="0.15">
      <c r="D2844"/>
    </row>
    <row r="2845" spans="4:4" x14ac:dyDescent="0.15">
      <c r="D2845"/>
    </row>
    <row r="2846" spans="4:4" x14ac:dyDescent="0.15">
      <c r="D2846"/>
    </row>
    <row r="2847" spans="4:4" x14ac:dyDescent="0.15">
      <c r="D2847"/>
    </row>
    <row r="2848" spans="4:4" x14ac:dyDescent="0.15">
      <c r="D2848"/>
    </row>
    <row r="2849" spans="4:4" x14ac:dyDescent="0.15">
      <c r="D2849"/>
    </row>
    <row r="2850" spans="4:4" x14ac:dyDescent="0.15">
      <c r="D2850"/>
    </row>
    <row r="2851" spans="4:4" x14ac:dyDescent="0.15">
      <c r="D2851"/>
    </row>
    <row r="2852" spans="4:4" x14ac:dyDescent="0.15">
      <c r="D2852"/>
    </row>
    <row r="2853" spans="4:4" x14ac:dyDescent="0.15">
      <c r="D2853"/>
    </row>
    <row r="2854" spans="4:4" x14ac:dyDescent="0.15">
      <c r="D2854"/>
    </row>
    <row r="2855" spans="4:4" x14ac:dyDescent="0.15">
      <c r="D2855"/>
    </row>
    <row r="2856" spans="4:4" x14ac:dyDescent="0.15">
      <c r="D2856"/>
    </row>
    <row r="2857" spans="4:4" x14ac:dyDescent="0.15">
      <c r="D2857"/>
    </row>
    <row r="2858" spans="4:4" x14ac:dyDescent="0.15">
      <c r="D2858"/>
    </row>
    <row r="2859" spans="4:4" x14ac:dyDescent="0.15">
      <c r="D2859"/>
    </row>
    <row r="2860" spans="4:4" x14ac:dyDescent="0.15">
      <c r="D2860"/>
    </row>
    <row r="2861" spans="4:4" x14ac:dyDescent="0.15">
      <c r="D2861"/>
    </row>
    <row r="2862" spans="4:4" x14ac:dyDescent="0.15">
      <c r="D2862"/>
    </row>
    <row r="2863" spans="4:4" x14ac:dyDescent="0.15">
      <c r="D2863"/>
    </row>
    <row r="2864" spans="4:4" x14ac:dyDescent="0.15">
      <c r="D2864"/>
    </row>
    <row r="2865" spans="4:4" x14ac:dyDescent="0.15">
      <c r="D2865"/>
    </row>
    <row r="2866" spans="4:4" x14ac:dyDescent="0.15">
      <c r="D2866"/>
    </row>
    <row r="2867" spans="4:4" x14ac:dyDescent="0.15">
      <c r="D2867"/>
    </row>
    <row r="2868" spans="4:4" x14ac:dyDescent="0.15">
      <c r="D2868"/>
    </row>
    <row r="2869" spans="4:4" x14ac:dyDescent="0.15">
      <c r="D2869"/>
    </row>
    <row r="2870" spans="4:4" x14ac:dyDescent="0.15">
      <c r="D2870"/>
    </row>
    <row r="2871" spans="4:4" x14ac:dyDescent="0.15">
      <c r="D2871"/>
    </row>
    <row r="2872" spans="4:4" x14ac:dyDescent="0.15">
      <c r="D2872"/>
    </row>
    <row r="2873" spans="4:4" x14ac:dyDescent="0.15">
      <c r="D2873"/>
    </row>
    <row r="2874" spans="4:4" x14ac:dyDescent="0.15">
      <c r="D2874"/>
    </row>
    <row r="2875" spans="4:4" x14ac:dyDescent="0.15">
      <c r="D2875"/>
    </row>
    <row r="2876" spans="4:4" x14ac:dyDescent="0.15">
      <c r="D2876"/>
    </row>
    <row r="2877" spans="4:4" x14ac:dyDescent="0.15">
      <c r="D2877"/>
    </row>
    <row r="2878" spans="4:4" x14ac:dyDescent="0.15">
      <c r="D2878"/>
    </row>
    <row r="2879" spans="4:4" x14ac:dyDescent="0.15">
      <c r="D2879"/>
    </row>
    <row r="2880" spans="4:4" x14ac:dyDescent="0.15">
      <c r="D2880"/>
    </row>
    <row r="2881" spans="4:4" x14ac:dyDescent="0.15">
      <c r="D2881"/>
    </row>
    <row r="2882" spans="4:4" x14ac:dyDescent="0.15">
      <c r="D2882"/>
    </row>
    <row r="2883" spans="4:4" x14ac:dyDescent="0.15">
      <c r="D2883"/>
    </row>
    <row r="2884" spans="4:4" x14ac:dyDescent="0.15">
      <c r="D2884"/>
    </row>
    <row r="2885" spans="4:4" x14ac:dyDescent="0.15">
      <c r="D2885"/>
    </row>
    <row r="2886" spans="4:4" x14ac:dyDescent="0.15">
      <c r="D2886"/>
    </row>
    <row r="2887" spans="4:4" x14ac:dyDescent="0.15">
      <c r="D2887"/>
    </row>
    <row r="2888" spans="4:4" x14ac:dyDescent="0.15">
      <c r="D2888"/>
    </row>
    <row r="2889" spans="4:4" x14ac:dyDescent="0.15">
      <c r="D2889"/>
    </row>
    <row r="2890" spans="4:4" x14ac:dyDescent="0.15">
      <c r="D2890"/>
    </row>
    <row r="2891" spans="4:4" x14ac:dyDescent="0.15">
      <c r="D2891"/>
    </row>
    <row r="2892" spans="4:4" x14ac:dyDescent="0.15">
      <c r="D2892"/>
    </row>
    <row r="2893" spans="4:4" x14ac:dyDescent="0.15">
      <c r="D2893"/>
    </row>
    <row r="2894" spans="4:4" x14ac:dyDescent="0.15">
      <c r="D2894"/>
    </row>
    <row r="2895" spans="4:4" x14ac:dyDescent="0.15">
      <c r="D2895"/>
    </row>
    <row r="2896" spans="4:4" x14ac:dyDescent="0.15">
      <c r="D2896"/>
    </row>
    <row r="2897" spans="4:4" x14ac:dyDescent="0.15">
      <c r="D2897"/>
    </row>
    <row r="2898" spans="4:4" x14ac:dyDescent="0.15">
      <c r="D2898"/>
    </row>
    <row r="2899" spans="4:4" x14ac:dyDescent="0.15">
      <c r="D2899"/>
    </row>
    <row r="2900" spans="4:4" x14ac:dyDescent="0.15">
      <c r="D2900"/>
    </row>
    <row r="2901" spans="4:4" x14ac:dyDescent="0.15">
      <c r="D2901"/>
    </row>
    <row r="2902" spans="4:4" x14ac:dyDescent="0.15">
      <c r="D2902"/>
    </row>
    <row r="2903" spans="4:4" x14ac:dyDescent="0.15">
      <c r="D2903"/>
    </row>
    <row r="2904" spans="4:4" x14ac:dyDescent="0.15">
      <c r="D2904"/>
    </row>
    <row r="2905" spans="4:4" x14ac:dyDescent="0.15">
      <c r="D2905"/>
    </row>
    <row r="2906" spans="4:4" x14ac:dyDescent="0.15">
      <c r="D2906"/>
    </row>
    <row r="2907" spans="4:4" x14ac:dyDescent="0.15">
      <c r="D2907"/>
    </row>
    <row r="2908" spans="4:4" x14ac:dyDescent="0.15">
      <c r="D2908"/>
    </row>
    <row r="2909" spans="4:4" x14ac:dyDescent="0.15">
      <c r="D2909"/>
    </row>
    <row r="2910" spans="4:4" x14ac:dyDescent="0.15">
      <c r="D2910"/>
    </row>
    <row r="2911" spans="4:4" x14ac:dyDescent="0.15">
      <c r="D2911"/>
    </row>
    <row r="2912" spans="4:4" x14ac:dyDescent="0.15">
      <c r="D2912"/>
    </row>
    <row r="2913" spans="4:4" x14ac:dyDescent="0.15">
      <c r="D2913"/>
    </row>
    <row r="2914" spans="4:4" x14ac:dyDescent="0.15">
      <c r="D2914"/>
    </row>
    <row r="2915" spans="4:4" x14ac:dyDescent="0.15">
      <c r="D2915"/>
    </row>
    <row r="2916" spans="4:4" x14ac:dyDescent="0.15">
      <c r="D2916"/>
    </row>
    <row r="2917" spans="4:4" x14ac:dyDescent="0.15">
      <c r="D2917"/>
    </row>
    <row r="2918" spans="4:4" x14ac:dyDescent="0.15">
      <c r="D2918"/>
    </row>
    <row r="2919" spans="4:4" x14ac:dyDescent="0.15">
      <c r="D2919"/>
    </row>
    <row r="2920" spans="4:4" x14ac:dyDescent="0.15">
      <c r="D2920"/>
    </row>
    <row r="2921" spans="4:4" x14ac:dyDescent="0.15">
      <c r="D2921"/>
    </row>
    <row r="2922" spans="4:4" x14ac:dyDescent="0.15">
      <c r="D2922"/>
    </row>
    <row r="2923" spans="4:4" x14ac:dyDescent="0.15">
      <c r="D2923"/>
    </row>
    <row r="2924" spans="4:4" x14ac:dyDescent="0.15">
      <c r="D2924"/>
    </row>
    <row r="2925" spans="4:4" x14ac:dyDescent="0.15">
      <c r="D2925"/>
    </row>
    <row r="2926" spans="4:4" x14ac:dyDescent="0.15">
      <c r="D2926"/>
    </row>
    <row r="2927" spans="4:4" x14ac:dyDescent="0.15">
      <c r="D2927"/>
    </row>
    <row r="2928" spans="4:4" x14ac:dyDescent="0.15">
      <c r="D2928"/>
    </row>
    <row r="2929" spans="4:4" x14ac:dyDescent="0.15">
      <c r="D2929"/>
    </row>
    <row r="2930" spans="4:4" x14ac:dyDescent="0.15">
      <c r="D2930"/>
    </row>
    <row r="2931" spans="4:4" x14ac:dyDescent="0.15">
      <c r="D2931"/>
    </row>
    <row r="2932" spans="4:4" x14ac:dyDescent="0.15">
      <c r="D2932"/>
    </row>
    <row r="2933" spans="4:4" x14ac:dyDescent="0.15">
      <c r="D2933"/>
    </row>
    <row r="2934" spans="4:4" x14ac:dyDescent="0.15">
      <c r="D2934"/>
    </row>
    <row r="2935" spans="4:4" x14ac:dyDescent="0.15">
      <c r="D2935"/>
    </row>
    <row r="2936" spans="4:4" x14ac:dyDescent="0.15">
      <c r="D2936"/>
    </row>
    <row r="2937" spans="4:4" x14ac:dyDescent="0.15">
      <c r="D2937"/>
    </row>
    <row r="2938" spans="4:4" x14ac:dyDescent="0.15">
      <c r="D2938"/>
    </row>
    <row r="2939" spans="4:4" x14ac:dyDescent="0.15">
      <c r="D2939"/>
    </row>
    <row r="2940" spans="4:4" x14ac:dyDescent="0.15">
      <c r="D2940"/>
    </row>
    <row r="2941" spans="4:4" x14ac:dyDescent="0.15">
      <c r="D2941"/>
    </row>
    <row r="2942" spans="4:4" x14ac:dyDescent="0.15">
      <c r="D2942"/>
    </row>
    <row r="2943" spans="4:4" x14ac:dyDescent="0.15">
      <c r="D2943"/>
    </row>
    <row r="2944" spans="4:4" x14ac:dyDescent="0.15">
      <c r="D2944"/>
    </row>
    <row r="2945" spans="4:4" x14ac:dyDescent="0.15">
      <c r="D2945"/>
    </row>
    <row r="2946" spans="4:4" x14ac:dyDescent="0.15">
      <c r="D2946"/>
    </row>
    <row r="2947" spans="4:4" x14ac:dyDescent="0.15">
      <c r="D2947"/>
    </row>
    <row r="2948" spans="4:4" x14ac:dyDescent="0.15">
      <c r="D2948"/>
    </row>
    <row r="2949" spans="4:4" x14ac:dyDescent="0.15">
      <c r="D2949"/>
    </row>
    <row r="2950" spans="4:4" x14ac:dyDescent="0.15">
      <c r="D2950"/>
    </row>
    <row r="2951" spans="4:4" x14ac:dyDescent="0.15">
      <c r="D2951"/>
    </row>
    <row r="2952" spans="4:4" x14ac:dyDescent="0.15">
      <c r="D2952"/>
    </row>
    <row r="2953" spans="4:4" x14ac:dyDescent="0.15">
      <c r="D2953"/>
    </row>
    <row r="2954" spans="4:4" x14ac:dyDescent="0.15">
      <c r="D2954"/>
    </row>
    <row r="2955" spans="4:4" x14ac:dyDescent="0.15">
      <c r="D2955"/>
    </row>
    <row r="2956" spans="4:4" x14ac:dyDescent="0.15">
      <c r="D2956"/>
    </row>
    <row r="2957" spans="4:4" x14ac:dyDescent="0.15">
      <c r="D2957"/>
    </row>
    <row r="2958" spans="4:4" x14ac:dyDescent="0.15">
      <c r="D2958"/>
    </row>
    <row r="2959" spans="4:4" x14ac:dyDescent="0.15">
      <c r="D2959"/>
    </row>
    <row r="2960" spans="4:4" x14ac:dyDescent="0.15">
      <c r="D2960"/>
    </row>
    <row r="2961" spans="4:4" x14ac:dyDescent="0.15">
      <c r="D2961"/>
    </row>
    <row r="2962" spans="4:4" x14ac:dyDescent="0.15">
      <c r="D2962"/>
    </row>
    <row r="2963" spans="4:4" x14ac:dyDescent="0.15">
      <c r="D2963"/>
    </row>
    <row r="2964" spans="4:4" x14ac:dyDescent="0.15">
      <c r="D2964"/>
    </row>
    <row r="2965" spans="4:4" x14ac:dyDescent="0.15">
      <c r="D2965"/>
    </row>
    <row r="2966" spans="4:4" x14ac:dyDescent="0.15">
      <c r="D2966"/>
    </row>
    <row r="2967" spans="4:4" x14ac:dyDescent="0.15">
      <c r="D2967"/>
    </row>
    <row r="2968" spans="4:4" x14ac:dyDescent="0.15">
      <c r="D2968"/>
    </row>
    <row r="2969" spans="4:4" x14ac:dyDescent="0.15">
      <c r="D2969"/>
    </row>
    <row r="2970" spans="4:4" x14ac:dyDescent="0.15">
      <c r="D2970"/>
    </row>
    <row r="2971" spans="4:4" x14ac:dyDescent="0.15">
      <c r="D2971"/>
    </row>
    <row r="2972" spans="4:4" x14ac:dyDescent="0.15">
      <c r="D2972"/>
    </row>
    <row r="2973" spans="4:4" x14ac:dyDescent="0.15">
      <c r="D2973"/>
    </row>
    <row r="2974" spans="4:4" x14ac:dyDescent="0.15">
      <c r="D2974"/>
    </row>
    <row r="2975" spans="4:4" x14ac:dyDescent="0.15">
      <c r="D2975"/>
    </row>
    <row r="2976" spans="4:4" x14ac:dyDescent="0.15">
      <c r="D2976"/>
    </row>
    <row r="2977" spans="4:4" x14ac:dyDescent="0.15">
      <c r="D2977"/>
    </row>
    <row r="2978" spans="4:4" x14ac:dyDescent="0.15">
      <c r="D2978"/>
    </row>
    <row r="2979" spans="4:4" x14ac:dyDescent="0.15">
      <c r="D2979"/>
    </row>
    <row r="2980" spans="4:4" x14ac:dyDescent="0.15">
      <c r="D2980"/>
    </row>
    <row r="2981" spans="4:4" x14ac:dyDescent="0.15">
      <c r="D2981"/>
    </row>
    <row r="2982" spans="4:4" x14ac:dyDescent="0.15">
      <c r="D2982"/>
    </row>
    <row r="2983" spans="4:4" x14ac:dyDescent="0.15">
      <c r="D2983"/>
    </row>
    <row r="2984" spans="4:4" x14ac:dyDescent="0.15">
      <c r="D2984"/>
    </row>
    <row r="2985" spans="4:4" x14ac:dyDescent="0.15">
      <c r="D2985"/>
    </row>
    <row r="2986" spans="4:4" x14ac:dyDescent="0.15">
      <c r="D2986"/>
    </row>
    <row r="2987" spans="4:4" x14ac:dyDescent="0.15">
      <c r="D2987"/>
    </row>
    <row r="2988" spans="4:4" x14ac:dyDescent="0.15">
      <c r="D2988"/>
    </row>
    <row r="2989" spans="4:4" x14ac:dyDescent="0.15">
      <c r="D2989"/>
    </row>
    <row r="2990" spans="4:4" x14ac:dyDescent="0.15">
      <c r="D2990"/>
    </row>
    <row r="2991" spans="4:4" x14ac:dyDescent="0.15">
      <c r="D2991"/>
    </row>
    <row r="2992" spans="4:4" x14ac:dyDescent="0.15">
      <c r="D2992"/>
    </row>
    <row r="2993" spans="4:4" x14ac:dyDescent="0.15">
      <c r="D2993"/>
    </row>
    <row r="2994" spans="4:4" x14ac:dyDescent="0.15">
      <c r="D2994"/>
    </row>
    <row r="2995" spans="4:4" x14ac:dyDescent="0.15">
      <c r="D2995"/>
    </row>
    <row r="2996" spans="4:4" x14ac:dyDescent="0.15">
      <c r="D2996"/>
    </row>
    <row r="2997" spans="4:4" x14ac:dyDescent="0.15">
      <c r="D2997"/>
    </row>
    <row r="2998" spans="4:4" x14ac:dyDescent="0.15">
      <c r="D2998"/>
    </row>
    <row r="2999" spans="4:4" x14ac:dyDescent="0.15">
      <c r="D2999"/>
    </row>
    <row r="3000" spans="4:4" x14ac:dyDescent="0.15">
      <c r="D3000"/>
    </row>
    <row r="3001" spans="4:4" x14ac:dyDescent="0.15">
      <c r="D3001"/>
    </row>
    <row r="3002" spans="4:4" x14ac:dyDescent="0.15">
      <c r="D3002"/>
    </row>
    <row r="3003" spans="4:4" x14ac:dyDescent="0.15">
      <c r="D3003"/>
    </row>
    <row r="3004" spans="4:4" x14ac:dyDescent="0.15">
      <c r="D3004"/>
    </row>
    <row r="3005" spans="4:4" x14ac:dyDescent="0.15">
      <c r="D3005"/>
    </row>
    <row r="3006" spans="4:4" x14ac:dyDescent="0.15">
      <c r="D3006"/>
    </row>
    <row r="3007" spans="4:4" x14ac:dyDescent="0.15">
      <c r="D3007"/>
    </row>
    <row r="3008" spans="4:4" x14ac:dyDescent="0.15">
      <c r="D3008"/>
    </row>
    <row r="3009" spans="4:4" x14ac:dyDescent="0.15">
      <c r="D3009"/>
    </row>
    <row r="3010" spans="4:4" x14ac:dyDescent="0.15">
      <c r="D3010"/>
    </row>
    <row r="3011" spans="4:4" x14ac:dyDescent="0.15">
      <c r="D3011"/>
    </row>
    <row r="3012" spans="4:4" x14ac:dyDescent="0.15">
      <c r="D3012"/>
    </row>
    <row r="3013" spans="4:4" x14ac:dyDescent="0.15">
      <c r="D3013"/>
    </row>
    <row r="3014" spans="4:4" x14ac:dyDescent="0.15">
      <c r="D3014"/>
    </row>
    <row r="3015" spans="4:4" x14ac:dyDescent="0.15">
      <c r="D3015"/>
    </row>
    <row r="3016" spans="4:4" x14ac:dyDescent="0.15">
      <c r="D3016"/>
    </row>
    <row r="3017" spans="4:4" x14ac:dyDescent="0.15">
      <c r="D3017"/>
    </row>
    <row r="3018" spans="4:4" x14ac:dyDescent="0.15">
      <c r="D3018"/>
    </row>
    <row r="3019" spans="4:4" x14ac:dyDescent="0.15">
      <c r="D3019"/>
    </row>
    <row r="3020" spans="4:4" x14ac:dyDescent="0.15">
      <c r="D3020"/>
    </row>
    <row r="3021" spans="4:4" x14ac:dyDescent="0.15">
      <c r="D3021"/>
    </row>
    <row r="3022" spans="4:4" x14ac:dyDescent="0.15">
      <c r="D3022"/>
    </row>
    <row r="3023" spans="4:4" x14ac:dyDescent="0.15">
      <c r="D3023"/>
    </row>
    <row r="3024" spans="4:4" x14ac:dyDescent="0.15">
      <c r="D3024"/>
    </row>
    <row r="3025" spans="4:4" x14ac:dyDescent="0.15">
      <c r="D3025"/>
    </row>
    <row r="3026" spans="4:4" x14ac:dyDescent="0.15">
      <c r="D3026"/>
    </row>
    <row r="3027" spans="4:4" x14ac:dyDescent="0.15">
      <c r="D3027"/>
    </row>
    <row r="3028" spans="4:4" x14ac:dyDescent="0.15">
      <c r="D3028"/>
    </row>
    <row r="3029" spans="4:4" x14ac:dyDescent="0.15">
      <c r="D3029"/>
    </row>
    <row r="3030" spans="4:4" x14ac:dyDescent="0.15">
      <c r="D3030"/>
    </row>
    <row r="3031" spans="4:4" x14ac:dyDescent="0.15">
      <c r="D3031"/>
    </row>
    <row r="3032" spans="4:4" x14ac:dyDescent="0.15">
      <c r="D3032"/>
    </row>
    <row r="3033" spans="4:4" x14ac:dyDescent="0.15">
      <c r="D3033"/>
    </row>
    <row r="3034" spans="4:4" x14ac:dyDescent="0.15">
      <c r="D3034"/>
    </row>
    <row r="3035" spans="4:4" x14ac:dyDescent="0.15">
      <c r="D3035"/>
    </row>
    <row r="3036" spans="4:4" x14ac:dyDescent="0.15">
      <c r="D3036"/>
    </row>
    <row r="3037" spans="4:4" x14ac:dyDescent="0.15">
      <c r="D3037"/>
    </row>
    <row r="3038" spans="4:4" x14ac:dyDescent="0.15">
      <c r="D3038"/>
    </row>
    <row r="3039" spans="4:4" x14ac:dyDescent="0.15">
      <c r="D3039"/>
    </row>
    <row r="3040" spans="4:4" x14ac:dyDescent="0.15">
      <c r="D3040"/>
    </row>
    <row r="3041" spans="4:4" x14ac:dyDescent="0.15">
      <c r="D3041"/>
    </row>
    <row r="3042" spans="4:4" x14ac:dyDescent="0.15">
      <c r="D3042"/>
    </row>
    <row r="3043" spans="4:4" x14ac:dyDescent="0.15">
      <c r="D3043"/>
    </row>
    <row r="3044" spans="4:4" x14ac:dyDescent="0.15">
      <c r="D3044"/>
    </row>
    <row r="3045" spans="4:4" x14ac:dyDescent="0.15">
      <c r="D3045"/>
    </row>
    <row r="3046" spans="4:4" x14ac:dyDescent="0.15">
      <c r="D3046"/>
    </row>
    <row r="3047" spans="4:4" x14ac:dyDescent="0.15">
      <c r="D3047"/>
    </row>
    <row r="3048" spans="4:4" x14ac:dyDescent="0.15">
      <c r="D3048"/>
    </row>
    <row r="3049" spans="4:4" x14ac:dyDescent="0.15">
      <c r="D3049"/>
    </row>
    <row r="3050" spans="4:4" x14ac:dyDescent="0.15">
      <c r="D3050"/>
    </row>
    <row r="3051" spans="4:4" x14ac:dyDescent="0.15">
      <c r="D3051"/>
    </row>
    <row r="3052" spans="4:4" x14ac:dyDescent="0.15">
      <c r="D3052"/>
    </row>
    <row r="3053" spans="4:4" x14ac:dyDescent="0.15">
      <c r="D3053"/>
    </row>
    <row r="3054" spans="4:4" x14ac:dyDescent="0.15">
      <c r="D3054"/>
    </row>
    <row r="3055" spans="4:4" x14ac:dyDescent="0.15">
      <c r="D3055"/>
    </row>
    <row r="3056" spans="4:4" x14ac:dyDescent="0.15">
      <c r="D3056"/>
    </row>
    <row r="3057" spans="4:4" x14ac:dyDescent="0.15">
      <c r="D3057"/>
    </row>
    <row r="3058" spans="4:4" x14ac:dyDescent="0.15">
      <c r="D3058"/>
    </row>
    <row r="3059" spans="4:4" x14ac:dyDescent="0.15">
      <c r="D3059"/>
    </row>
    <row r="3060" spans="4:4" x14ac:dyDescent="0.15">
      <c r="D3060"/>
    </row>
    <row r="3061" spans="4:4" x14ac:dyDescent="0.15">
      <c r="D3061"/>
    </row>
    <row r="3062" spans="4:4" x14ac:dyDescent="0.15">
      <c r="D3062"/>
    </row>
    <row r="3063" spans="4:4" x14ac:dyDescent="0.15">
      <c r="D3063"/>
    </row>
    <row r="3064" spans="4:4" x14ac:dyDescent="0.15">
      <c r="D3064"/>
    </row>
    <row r="3065" spans="4:4" x14ac:dyDescent="0.15">
      <c r="D3065"/>
    </row>
    <row r="3066" spans="4:4" x14ac:dyDescent="0.15">
      <c r="D3066"/>
    </row>
    <row r="3067" spans="4:4" x14ac:dyDescent="0.15">
      <c r="D3067"/>
    </row>
    <row r="3068" spans="4:4" x14ac:dyDescent="0.15">
      <c r="D3068"/>
    </row>
    <row r="3069" spans="4:4" x14ac:dyDescent="0.15">
      <c r="D3069"/>
    </row>
    <row r="3070" spans="4:4" x14ac:dyDescent="0.15">
      <c r="D3070"/>
    </row>
    <row r="3071" spans="4:4" x14ac:dyDescent="0.15">
      <c r="D3071"/>
    </row>
    <row r="3072" spans="4:4" x14ac:dyDescent="0.15">
      <c r="D3072"/>
    </row>
    <row r="3073" spans="4:4" x14ac:dyDescent="0.15">
      <c r="D3073"/>
    </row>
    <row r="3074" spans="4:4" x14ac:dyDescent="0.15">
      <c r="D3074"/>
    </row>
    <row r="3075" spans="4:4" x14ac:dyDescent="0.15">
      <c r="D3075"/>
    </row>
    <row r="3076" spans="4:4" x14ac:dyDescent="0.15">
      <c r="D3076"/>
    </row>
    <row r="3077" spans="4:4" x14ac:dyDescent="0.15">
      <c r="D3077"/>
    </row>
    <row r="3078" spans="4:4" x14ac:dyDescent="0.15">
      <c r="D3078"/>
    </row>
    <row r="3079" spans="4:4" x14ac:dyDescent="0.15">
      <c r="D3079"/>
    </row>
    <row r="3080" spans="4:4" x14ac:dyDescent="0.15">
      <c r="D3080"/>
    </row>
    <row r="3081" spans="4:4" x14ac:dyDescent="0.15">
      <c r="D3081"/>
    </row>
    <row r="3082" spans="4:4" x14ac:dyDescent="0.15">
      <c r="D3082"/>
    </row>
    <row r="3083" spans="4:4" x14ac:dyDescent="0.15">
      <c r="D3083"/>
    </row>
    <row r="3084" spans="4:4" x14ac:dyDescent="0.15">
      <c r="D3084"/>
    </row>
    <row r="3085" spans="4:4" x14ac:dyDescent="0.15">
      <c r="D3085"/>
    </row>
    <row r="3086" spans="4:4" x14ac:dyDescent="0.15">
      <c r="D3086"/>
    </row>
    <row r="3087" spans="4:4" x14ac:dyDescent="0.15">
      <c r="D3087"/>
    </row>
    <row r="3088" spans="4:4" x14ac:dyDescent="0.15">
      <c r="D3088"/>
    </row>
    <row r="3089" spans="4:4" x14ac:dyDescent="0.15">
      <c r="D3089"/>
    </row>
    <row r="3090" spans="4:4" x14ac:dyDescent="0.15">
      <c r="D3090"/>
    </row>
    <row r="3091" spans="4:4" x14ac:dyDescent="0.15">
      <c r="D3091"/>
    </row>
    <row r="3092" spans="4:4" x14ac:dyDescent="0.15">
      <c r="D3092"/>
    </row>
    <row r="3093" spans="4:4" x14ac:dyDescent="0.15">
      <c r="D3093"/>
    </row>
    <row r="3094" spans="4:4" x14ac:dyDescent="0.15">
      <c r="D3094"/>
    </row>
    <row r="3095" spans="4:4" x14ac:dyDescent="0.15">
      <c r="D3095"/>
    </row>
    <row r="3096" spans="4:4" x14ac:dyDescent="0.15">
      <c r="D3096"/>
    </row>
    <row r="3097" spans="4:4" x14ac:dyDescent="0.15">
      <c r="D3097"/>
    </row>
    <row r="3098" spans="4:4" x14ac:dyDescent="0.15">
      <c r="D3098"/>
    </row>
    <row r="3099" spans="4:4" x14ac:dyDescent="0.15">
      <c r="D3099"/>
    </row>
    <row r="3100" spans="4:4" x14ac:dyDescent="0.15">
      <c r="D3100"/>
    </row>
    <row r="3101" spans="4:4" x14ac:dyDescent="0.15">
      <c r="D3101"/>
    </row>
    <row r="3102" spans="4:4" x14ac:dyDescent="0.15">
      <c r="D3102"/>
    </row>
    <row r="3103" spans="4:4" x14ac:dyDescent="0.15">
      <c r="D3103"/>
    </row>
    <row r="3104" spans="4:4" x14ac:dyDescent="0.15">
      <c r="D3104"/>
    </row>
    <row r="3105" spans="4:4" x14ac:dyDescent="0.15">
      <c r="D3105"/>
    </row>
    <row r="3106" spans="4:4" x14ac:dyDescent="0.15">
      <c r="D3106"/>
    </row>
    <row r="3107" spans="4:4" x14ac:dyDescent="0.15">
      <c r="D3107"/>
    </row>
    <row r="3108" spans="4:4" x14ac:dyDescent="0.15">
      <c r="D3108"/>
    </row>
    <row r="3109" spans="4:4" x14ac:dyDescent="0.15">
      <c r="D3109"/>
    </row>
    <row r="3110" spans="4:4" x14ac:dyDescent="0.15">
      <c r="D3110"/>
    </row>
    <row r="3111" spans="4:4" x14ac:dyDescent="0.15">
      <c r="D3111"/>
    </row>
    <row r="3112" spans="4:4" x14ac:dyDescent="0.15">
      <c r="D3112"/>
    </row>
    <row r="3113" spans="4:4" x14ac:dyDescent="0.15">
      <c r="D3113"/>
    </row>
    <row r="3114" spans="4:4" x14ac:dyDescent="0.15">
      <c r="D3114"/>
    </row>
    <row r="3115" spans="4:4" x14ac:dyDescent="0.15">
      <c r="D3115"/>
    </row>
    <row r="3116" spans="4:4" x14ac:dyDescent="0.15">
      <c r="D3116"/>
    </row>
    <row r="3117" spans="4:4" x14ac:dyDescent="0.15">
      <c r="D3117"/>
    </row>
    <row r="3118" spans="4:4" x14ac:dyDescent="0.15">
      <c r="D3118"/>
    </row>
    <row r="3119" spans="4:4" x14ac:dyDescent="0.15">
      <c r="D3119"/>
    </row>
    <row r="3120" spans="4:4" x14ac:dyDescent="0.15">
      <c r="D3120"/>
    </row>
    <row r="3121" spans="4:4" x14ac:dyDescent="0.15">
      <c r="D3121"/>
    </row>
    <row r="3122" spans="4:4" x14ac:dyDescent="0.15">
      <c r="D3122"/>
    </row>
    <row r="3123" spans="4:4" x14ac:dyDescent="0.15">
      <c r="D3123"/>
    </row>
    <row r="3124" spans="4:4" x14ac:dyDescent="0.15">
      <c r="D3124"/>
    </row>
    <row r="3125" spans="4:4" x14ac:dyDescent="0.15">
      <c r="D3125"/>
    </row>
    <row r="3126" spans="4:4" x14ac:dyDescent="0.15">
      <c r="D3126"/>
    </row>
    <row r="3127" spans="4:4" x14ac:dyDescent="0.15">
      <c r="D3127"/>
    </row>
    <row r="3128" spans="4:4" x14ac:dyDescent="0.15">
      <c r="D3128"/>
    </row>
    <row r="3129" spans="4:4" x14ac:dyDescent="0.15">
      <c r="D3129"/>
    </row>
    <row r="3130" spans="4:4" x14ac:dyDescent="0.15">
      <c r="D3130"/>
    </row>
    <row r="3131" spans="4:4" x14ac:dyDescent="0.15">
      <c r="D3131"/>
    </row>
    <row r="3132" spans="4:4" x14ac:dyDescent="0.15">
      <c r="D3132"/>
    </row>
    <row r="3133" spans="4:4" x14ac:dyDescent="0.15">
      <c r="D3133"/>
    </row>
    <row r="3134" spans="4:4" x14ac:dyDescent="0.15">
      <c r="D3134"/>
    </row>
    <row r="3135" spans="4:4" x14ac:dyDescent="0.15">
      <c r="D3135"/>
    </row>
    <row r="3136" spans="4:4" x14ac:dyDescent="0.15">
      <c r="D3136"/>
    </row>
    <row r="3137" spans="4:4" x14ac:dyDescent="0.15">
      <c r="D3137"/>
    </row>
    <row r="3138" spans="4:4" x14ac:dyDescent="0.15">
      <c r="D3138"/>
    </row>
    <row r="3139" spans="4:4" x14ac:dyDescent="0.15">
      <c r="D3139"/>
    </row>
    <row r="3140" spans="4:4" x14ac:dyDescent="0.15">
      <c r="D3140"/>
    </row>
    <row r="3141" spans="4:4" x14ac:dyDescent="0.15">
      <c r="D3141"/>
    </row>
    <row r="3142" spans="4:4" x14ac:dyDescent="0.15">
      <c r="D3142"/>
    </row>
    <row r="3143" spans="4:4" x14ac:dyDescent="0.15">
      <c r="D3143"/>
    </row>
    <row r="3144" spans="4:4" x14ac:dyDescent="0.15">
      <c r="D3144"/>
    </row>
    <row r="3145" spans="4:4" x14ac:dyDescent="0.15">
      <c r="D3145"/>
    </row>
    <row r="3146" spans="4:4" x14ac:dyDescent="0.15">
      <c r="D3146"/>
    </row>
    <row r="3147" spans="4:4" x14ac:dyDescent="0.15">
      <c r="D3147"/>
    </row>
    <row r="3148" spans="4:4" x14ac:dyDescent="0.15">
      <c r="D3148"/>
    </row>
    <row r="3149" spans="4:4" x14ac:dyDescent="0.15">
      <c r="D3149"/>
    </row>
    <row r="3150" spans="4:4" x14ac:dyDescent="0.15">
      <c r="D3150"/>
    </row>
    <row r="3151" spans="4:4" x14ac:dyDescent="0.15">
      <c r="D3151"/>
    </row>
    <row r="3152" spans="4:4" x14ac:dyDescent="0.15">
      <c r="D3152"/>
    </row>
    <row r="3153" spans="4:4" x14ac:dyDescent="0.15">
      <c r="D3153"/>
    </row>
    <row r="3154" spans="4:4" x14ac:dyDescent="0.15">
      <c r="D3154"/>
    </row>
    <row r="3155" spans="4:4" x14ac:dyDescent="0.15">
      <c r="D3155"/>
    </row>
    <row r="3156" spans="4:4" x14ac:dyDescent="0.15">
      <c r="D3156"/>
    </row>
    <row r="3157" spans="4:4" x14ac:dyDescent="0.15">
      <c r="D3157"/>
    </row>
    <row r="3158" spans="4:4" x14ac:dyDescent="0.15">
      <c r="D3158"/>
    </row>
    <row r="3159" spans="4:4" x14ac:dyDescent="0.15">
      <c r="D3159"/>
    </row>
    <row r="3160" spans="4:4" x14ac:dyDescent="0.15">
      <c r="D3160"/>
    </row>
    <row r="3161" spans="4:4" x14ac:dyDescent="0.15">
      <c r="D3161"/>
    </row>
    <row r="3162" spans="4:4" x14ac:dyDescent="0.15">
      <c r="D3162"/>
    </row>
    <row r="3163" spans="4:4" x14ac:dyDescent="0.15">
      <c r="D3163"/>
    </row>
    <row r="3164" spans="4:4" x14ac:dyDescent="0.15">
      <c r="D3164"/>
    </row>
    <row r="3165" spans="4:4" x14ac:dyDescent="0.15">
      <c r="D3165"/>
    </row>
    <row r="3166" spans="4:4" x14ac:dyDescent="0.15">
      <c r="D3166"/>
    </row>
    <row r="3167" spans="4:4" x14ac:dyDescent="0.15">
      <c r="D3167"/>
    </row>
    <row r="3168" spans="4:4" x14ac:dyDescent="0.15">
      <c r="D3168"/>
    </row>
    <row r="3169" spans="4:4" x14ac:dyDescent="0.15">
      <c r="D3169"/>
    </row>
    <row r="3170" spans="4:4" x14ac:dyDescent="0.15">
      <c r="D3170"/>
    </row>
    <row r="3171" spans="4:4" x14ac:dyDescent="0.15">
      <c r="D3171"/>
    </row>
    <row r="3172" spans="4:4" x14ac:dyDescent="0.15">
      <c r="D3172"/>
    </row>
    <row r="3173" spans="4:4" x14ac:dyDescent="0.15">
      <c r="D3173"/>
    </row>
    <row r="3174" spans="4:4" x14ac:dyDescent="0.15">
      <c r="D3174"/>
    </row>
    <row r="3175" spans="4:4" x14ac:dyDescent="0.15">
      <c r="D3175"/>
    </row>
    <row r="3176" spans="4:4" x14ac:dyDescent="0.15">
      <c r="D3176"/>
    </row>
    <row r="3177" spans="4:4" x14ac:dyDescent="0.15">
      <c r="D3177"/>
    </row>
    <row r="3178" spans="4:4" x14ac:dyDescent="0.15">
      <c r="D3178"/>
    </row>
    <row r="3179" spans="4:4" x14ac:dyDescent="0.15">
      <c r="D3179"/>
    </row>
    <row r="3180" spans="4:4" x14ac:dyDescent="0.15">
      <c r="D3180"/>
    </row>
    <row r="3181" spans="4:4" x14ac:dyDescent="0.15">
      <c r="D3181"/>
    </row>
    <row r="3182" spans="4:4" x14ac:dyDescent="0.15">
      <c r="D3182"/>
    </row>
    <row r="3183" spans="4:4" x14ac:dyDescent="0.15">
      <c r="D3183"/>
    </row>
    <row r="3184" spans="4:4" x14ac:dyDescent="0.15">
      <c r="D3184"/>
    </row>
    <row r="3185" spans="4:4" x14ac:dyDescent="0.15">
      <c r="D3185"/>
    </row>
    <row r="3186" spans="4:4" x14ac:dyDescent="0.15">
      <c r="D3186"/>
    </row>
    <row r="3187" spans="4:4" x14ac:dyDescent="0.15">
      <c r="D3187"/>
    </row>
    <row r="3188" spans="4:4" x14ac:dyDescent="0.15">
      <c r="D3188"/>
    </row>
    <row r="3189" spans="4:4" x14ac:dyDescent="0.15">
      <c r="D3189"/>
    </row>
    <row r="3190" spans="4:4" x14ac:dyDescent="0.15">
      <c r="D3190"/>
    </row>
    <row r="3191" spans="4:4" x14ac:dyDescent="0.15">
      <c r="D3191"/>
    </row>
    <row r="3192" spans="4:4" x14ac:dyDescent="0.15">
      <c r="D3192"/>
    </row>
    <row r="3193" spans="4:4" x14ac:dyDescent="0.15">
      <c r="D3193"/>
    </row>
    <row r="3194" spans="4:4" x14ac:dyDescent="0.15">
      <c r="D3194"/>
    </row>
    <row r="3195" spans="4:4" x14ac:dyDescent="0.15">
      <c r="D3195"/>
    </row>
    <row r="3196" spans="4:4" x14ac:dyDescent="0.15">
      <c r="D3196"/>
    </row>
    <row r="3197" spans="4:4" x14ac:dyDescent="0.15">
      <c r="D3197"/>
    </row>
    <row r="3198" spans="4:4" x14ac:dyDescent="0.15">
      <c r="D3198"/>
    </row>
    <row r="3199" spans="4:4" x14ac:dyDescent="0.15">
      <c r="D3199"/>
    </row>
    <row r="3200" spans="4:4" x14ac:dyDescent="0.15">
      <c r="D3200"/>
    </row>
    <row r="3201" spans="4:4" x14ac:dyDescent="0.15">
      <c r="D3201"/>
    </row>
    <row r="3202" spans="4:4" x14ac:dyDescent="0.15">
      <c r="D3202"/>
    </row>
    <row r="3203" spans="4:4" x14ac:dyDescent="0.15">
      <c r="D3203"/>
    </row>
    <row r="3204" spans="4:4" x14ac:dyDescent="0.15">
      <c r="D3204"/>
    </row>
    <row r="3205" spans="4:4" x14ac:dyDescent="0.15">
      <c r="D3205"/>
    </row>
    <row r="3206" spans="4:4" x14ac:dyDescent="0.15">
      <c r="D3206"/>
    </row>
    <row r="3207" spans="4:4" x14ac:dyDescent="0.15">
      <c r="D3207"/>
    </row>
    <row r="3208" spans="4:4" x14ac:dyDescent="0.15">
      <c r="D3208"/>
    </row>
    <row r="3209" spans="4:4" x14ac:dyDescent="0.15">
      <c r="D3209"/>
    </row>
    <row r="3210" spans="4:4" x14ac:dyDescent="0.15">
      <c r="D3210"/>
    </row>
    <row r="3211" spans="4:4" x14ac:dyDescent="0.15">
      <c r="D3211"/>
    </row>
    <row r="3212" spans="4:4" x14ac:dyDescent="0.15">
      <c r="D3212"/>
    </row>
    <row r="3213" spans="4:4" x14ac:dyDescent="0.15">
      <c r="D3213"/>
    </row>
    <row r="3214" spans="4:4" x14ac:dyDescent="0.15">
      <c r="D3214"/>
    </row>
    <row r="3215" spans="4:4" x14ac:dyDescent="0.15">
      <c r="D3215"/>
    </row>
    <row r="3216" spans="4:4" x14ac:dyDescent="0.15">
      <c r="D3216"/>
    </row>
    <row r="3217" spans="4:4" x14ac:dyDescent="0.15">
      <c r="D3217"/>
    </row>
    <row r="3218" spans="4:4" x14ac:dyDescent="0.15">
      <c r="D3218"/>
    </row>
    <row r="3219" spans="4:4" x14ac:dyDescent="0.15">
      <c r="D3219"/>
    </row>
    <row r="3220" spans="4:4" x14ac:dyDescent="0.15">
      <c r="D3220"/>
    </row>
    <row r="3221" spans="4:4" x14ac:dyDescent="0.15">
      <c r="D3221"/>
    </row>
    <row r="3222" spans="4:4" x14ac:dyDescent="0.15">
      <c r="D3222"/>
    </row>
    <row r="3223" spans="4:4" x14ac:dyDescent="0.15">
      <c r="D3223"/>
    </row>
    <row r="3224" spans="4:4" x14ac:dyDescent="0.15">
      <c r="D3224"/>
    </row>
    <row r="3225" spans="4:4" x14ac:dyDescent="0.15">
      <c r="D3225"/>
    </row>
    <row r="3226" spans="4:4" x14ac:dyDescent="0.15">
      <c r="D3226"/>
    </row>
    <row r="3227" spans="4:4" x14ac:dyDescent="0.15">
      <c r="D3227"/>
    </row>
    <row r="3228" spans="4:4" x14ac:dyDescent="0.15">
      <c r="D3228"/>
    </row>
    <row r="3229" spans="4:4" x14ac:dyDescent="0.15">
      <c r="D3229"/>
    </row>
    <row r="3230" spans="4:4" x14ac:dyDescent="0.15">
      <c r="D3230"/>
    </row>
    <row r="3231" spans="4:4" x14ac:dyDescent="0.15">
      <c r="D3231"/>
    </row>
    <row r="3232" spans="4:4" x14ac:dyDescent="0.15">
      <c r="D3232"/>
    </row>
    <row r="3233" spans="4:4" x14ac:dyDescent="0.15">
      <c r="D3233"/>
    </row>
    <row r="3234" spans="4:4" x14ac:dyDescent="0.15">
      <c r="D3234"/>
    </row>
    <row r="3235" spans="4:4" x14ac:dyDescent="0.15">
      <c r="D3235"/>
    </row>
    <row r="3236" spans="4:4" x14ac:dyDescent="0.15">
      <c r="D3236"/>
    </row>
    <row r="3237" spans="4:4" x14ac:dyDescent="0.15">
      <c r="D3237"/>
    </row>
    <row r="3238" spans="4:4" x14ac:dyDescent="0.15">
      <c r="D3238"/>
    </row>
    <row r="3239" spans="4:4" x14ac:dyDescent="0.15">
      <c r="D3239"/>
    </row>
    <row r="3240" spans="4:4" x14ac:dyDescent="0.15">
      <c r="D3240"/>
    </row>
    <row r="3241" spans="4:4" x14ac:dyDescent="0.15">
      <c r="D3241"/>
    </row>
    <row r="3242" spans="4:4" x14ac:dyDescent="0.15">
      <c r="D3242"/>
    </row>
    <row r="3243" spans="4:4" x14ac:dyDescent="0.15">
      <c r="D3243"/>
    </row>
    <row r="3244" spans="4:4" x14ac:dyDescent="0.15">
      <c r="D3244"/>
    </row>
    <row r="3245" spans="4:4" x14ac:dyDescent="0.15">
      <c r="D3245"/>
    </row>
    <row r="3246" spans="4:4" x14ac:dyDescent="0.15">
      <c r="D3246"/>
    </row>
    <row r="3247" spans="4:4" x14ac:dyDescent="0.15">
      <c r="D3247"/>
    </row>
    <row r="3248" spans="4:4" x14ac:dyDescent="0.15">
      <c r="D3248"/>
    </row>
    <row r="3249" spans="4:4" x14ac:dyDescent="0.15">
      <c r="D3249"/>
    </row>
    <row r="3250" spans="4:4" x14ac:dyDescent="0.15">
      <c r="D3250"/>
    </row>
    <row r="3251" spans="4:4" x14ac:dyDescent="0.15">
      <c r="D3251"/>
    </row>
    <row r="3252" spans="4:4" x14ac:dyDescent="0.15">
      <c r="D3252"/>
    </row>
    <row r="3253" spans="4:4" x14ac:dyDescent="0.15">
      <c r="D3253"/>
    </row>
    <row r="3254" spans="4:4" x14ac:dyDescent="0.15">
      <c r="D3254"/>
    </row>
    <row r="3255" spans="4:4" x14ac:dyDescent="0.15">
      <c r="D3255"/>
    </row>
    <row r="3256" spans="4:4" x14ac:dyDescent="0.15">
      <c r="D3256"/>
    </row>
    <row r="3257" spans="4:4" x14ac:dyDescent="0.15">
      <c r="D3257"/>
    </row>
    <row r="3258" spans="4:4" x14ac:dyDescent="0.15">
      <c r="D3258"/>
    </row>
    <row r="3259" spans="4:4" x14ac:dyDescent="0.15">
      <c r="D3259"/>
    </row>
    <row r="3260" spans="4:4" x14ac:dyDescent="0.15">
      <c r="D3260"/>
    </row>
    <row r="3261" spans="4:4" x14ac:dyDescent="0.15">
      <c r="D3261"/>
    </row>
    <row r="3262" spans="4:4" x14ac:dyDescent="0.15">
      <c r="D3262"/>
    </row>
    <row r="3263" spans="4:4" x14ac:dyDescent="0.15">
      <c r="D3263"/>
    </row>
    <row r="3264" spans="4:4" x14ac:dyDescent="0.15">
      <c r="D3264"/>
    </row>
    <row r="3265" spans="4:4" x14ac:dyDescent="0.15">
      <c r="D3265"/>
    </row>
    <row r="3266" spans="4:4" x14ac:dyDescent="0.15">
      <c r="D3266"/>
    </row>
    <row r="3267" spans="4:4" x14ac:dyDescent="0.15">
      <c r="D3267"/>
    </row>
    <row r="3268" spans="4:4" x14ac:dyDescent="0.15">
      <c r="D3268"/>
    </row>
    <row r="3269" spans="4:4" x14ac:dyDescent="0.15">
      <c r="D3269"/>
    </row>
    <row r="3270" spans="4:4" x14ac:dyDescent="0.15">
      <c r="D3270"/>
    </row>
    <row r="3271" spans="4:4" x14ac:dyDescent="0.15">
      <c r="D3271"/>
    </row>
    <row r="3272" spans="4:4" x14ac:dyDescent="0.15">
      <c r="D3272"/>
    </row>
    <row r="3273" spans="4:4" x14ac:dyDescent="0.15">
      <c r="D3273"/>
    </row>
    <row r="3274" spans="4:4" x14ac:dyDescent="0.15">
      <c r="D3274"/>
    </row>
    <row r="3275" spans="4:4" x14ac:dyDescent="0.15">
      <c r="D3275"/>
    </row>
    <row r="3276" spans="4:4" x14ac:dyDescent="0.15">
      <c r="D3276"/>
    </row>
    <row r="3277" spans="4:4" x14ac:dyDescent="0.15">
      <c r="D3277"/>
    </row>
    <row r="3278" spans="4:4" x14ac:dyDescent="0.15">
      <c r="D3278"/>
    </row>
    <row r="3279" spans="4:4" x14ac:dyDescent="0.15">
      <c r="D3279"/>
    </row>
    <row r="3280" spans="4:4" x14ac:dyDescent="0.15">
      <c r="D3280"/>
    </row>
    <row r="3281" spans="4:4" x14ac:dyDescent="0.15">
      <c r="D3281"/>
    </row>
    <row r="3282" spans="4:4" x14ac:dyDescent="0.15">
      <c r="D3282"/>
    </row>
    <row r="3283" spans="4:4" x14ac:dyDescent="0.15">
      <c r="D3283"/>
    </row>
    <row r="3284" spans="4:4" x14ac:dyDescent="0.15">
      <c r="D3284"/>
    </row>
    <row r="3285" spans="4:4" x14ac:dyDescent="0.15">
      <c r="D3285"/>
    </row>
    <row r="3286" spans="4:4" x14ac:dyDescent="0.15">
      <c r="D3286"/>
    </row>
    <row r="3287" spans="4:4" x14ac:dyDescent="0.15">
      <c r="D3287"/>
    </row>
    <row r="3288" spans="4:4" x14ac:dyDescent="0.15">
      <c r="D3288"/>
    </row>
    <row r="3289" spans="4:4" x14ac:dyDescent="0.15">
      <c r="D3289"/>
    </row>
    <row r="3290" spans="4:4" x14ac:dyDescent="0.15">
      <c r="D3290"/>
    </row>
    <row r="3291" spans="4:4" x14ac:dyDescent="0.15">
      <c r="D3291"/>
    </row>
    <row r="3292" spans="4:4" x14ac:dyDescent="0.15">
      <c r="D3292"/>
    </row>
    <row r="3293" spans="4:4" x14ac:dyDescent="0.15">
      <c r="D3293"/>
    </row>
    <row r="3294" spans="4:4" x14ac:dyDescent="0.15">
      <c r="D3294"/>
    </row>
    <row r="3295" spans="4:4" x14ac:dyDescent="0.15">
      <c r="D3295"/>
    </row>
    <row r="3296" spans="4:4" x14ac:dyDescent="0.15">
      <c r="D3296"/>
    </row>
    <row r="3297" spans="4:4" x14ac:dyDescent="0.15">
      <c r="D3297"/>
    </row>
    <row r="3298" spans="4:4" x14ac:dyDescent="0.15">
      <c r="D3298"/>
    </row>
    <row r="3299" spans="4:4" x14ac:dyDescent="0.15">
      <c r="D3299"/>
    </row>
    <row r="3300" spans="4:4" x14ac:dyDescent="0.15">
      <c r="D3300"/>
    </row>
    <row r="3301" spans="4:4" x14ac:dyDescent="0.15">
      <c r="D3301"/>
    </row>
    <row r="3302" spans="4:4" x14ac:dyDescent="0.15">
      <c r="D3302"/>
    </row>
    <row r="3303" spans="4:4" x14ac:dyDescent="0.15">
      <c r="D3303"/>
    </row>
    <row r="3304" spans="4:4" x14ac:dyDescent="0.15">
      <c r="D3304"/>
    </row>
    <row r="3305" spans="4:4" x14ac:dyDescent="0.15">
      <c r="D3305"/>
    </row>
    <row r="3306" spans="4:4" x14ac:dyDescent="0.15">
      <c r="D3306"/>
    </row>
    <row r="3307" spans="4:4" x14ac:dyDescent="0.15">
      <c r="D3307"/>
    </row>
    <row r="3308" spans="4:4" x14ac:dyDescent="0.15">
      <c r="D3308"/>
    </row>
    <row r="3309" spans="4:4" x14ac:dyDescent="0.15">
      <c r="D3309"/>
    </row>
    <row r="3310" spans="4:4" x14ac:dyDescent="0.15">
      <c r="D3310"/>
    </row>
    <row r="3311" spans="4:4" x14ac:dyDescent="0.15">
      <c r="D3311"/>
    </row>
    <row r="3312" spans="4:4" x14ac:dyDescent="0.15">
      <c r="D3312"/>
    </row>
    <row r="3313" spans="4:4" x14ac:dyDescent="0.15">
      <c r="D3313"/>
    </row>
    <row r="3314" spans="4:4" x14ac:dyDescent="0.15">
      <c r="D3314"/>
    </row>
    <row r="3315" spans="4:4" x14ac:dyDescent="0.15">
      <c r="D3315"/>
    </row>
    <row r="3316" spans="4:4" x14ac:dyDescent="0.15">
      <c r="D3316"/>
    </row>
    <row r="3317" spans="4:4" x14ac:dyDescent="0.15">
      <c r="D3317"/>
    </row>
    <row r="3318" spans="4:4" x14ac:dyDescent="0.15">
      <c r="D3318"/>
    </row>
    <row r="3319" spans="4:4" x14ac:dyDescent="0.15">
      <c r="D3319"/>
    </row>
    <row r="3320" spans="4:4" x14ac:dyDescent="0.15">
      <c r="D3320"/>
    </row>
    <row r="3321" spans="4:4" x14ac:dyDescent="0.15">
      <c r="D3321"/>
    </row>
    <row r="3322" spans="4:4" x14ac:dyDescent="0.15">
      <c r="D3322"/>
    </row>
    <row r="3323" spans="4:4" x14ac:dyDescent="0.15">
      <c r="D3323"/>
    </row>
    <row r="3324" spans="4:4" x14ac:dyDescent="0.15">
      <c r="D3324"/>
    </row>
    <row r="3325" spans="4:4" x14ac:dyDescent="0.15">
      <c r="D3325"/>
    </row>
    <row r="3326" spans="4:4" x14ac:dyDescent="0.15">
      <c r="D3326"/>
    </row>
    <row r="3327" spans="4:4" x14ac:dyDescent="0.15">
      <c r="D3327"/>
    </row>
    <row r="3328" spans="4:4" x14ac:dyDescent="0.15">
      <c r="D3328"/>
    </row>
    <row r="3329" spans="4:4" x14ac:dyDescent="0.15">
      <c r="D3329"/>
    </row>
    <row r="3330" spans="4:4" x14ac:dyDescent="0.15">
      <c r="D3330"/>
    </row>
    <row r="3331" spans="4:4" x14ac:dyDescent="0.15">
      <c r="D3331"/>
    </row>
    <row r="3332" spans="4:4" x14ac:dyDescent="0.15">
      <c r="D3332"/>
    </row>
    <row r="3333" spans="4:4" x14ac:dyDescent="0.15">
      <c r="D3333"/>
    </row>
    <row r="3334" spans="4:4" x14ac:dyDescent="0.15">
      <c r="D3334"/>
    </row>
    <row r="3335" spans="4:4" x14ac:dyDescent="0.15">
      <c r="D3335"/>
    </row>
    <row r="3336" spans="4:4" x14ac:dyDescent="0.15">
      <c r="D3336"/>
    </row>
    <row r="3337" spans="4:4" x14ac:dyDescent="0.15">
      <c r="D3337"/>
    </row>
    <row r="3338" spans="4:4" x14ac:dyDescent="0.15">
      <c r="D3338"/>
    </row>
    <row r="3339" spans="4:4" x14ac:dyDescent="0.15">
      <c r="D3339"/>
    </row>
    <row r="3340" spans="4:4" x14ac:dyDescent="0.15">
      <c r="D3340"/>
    </row>
    <row r="3341" spans="4:4" x14ac:dyDescent="0.15">
      <c r="D3341"/>
    </row>
    <row r="3342" spans="4:4" x14ac:dyDescent="0.15">
      <c r="D3342"/>
    </row>
    <row r="3343" spans="4:4" x14ac:dyDescent="0.15">
      <c r="D3343"/>
    </row>
    <row r="3344" spans="4:4" x14ac:dyDescent="0.15">
      <c r="D3344"/>
    </row>
    <row r="3345" spans="4:4" x14ac:dyDescent="0.15">
      <c r="D3345"/>
    </row>
    <row r="3346" spans="4:4" x14ac:dyDescent="0.15">
      <c r="D3346"/>
    </row>
    <row r="3347" spans="4:4" x14ac:dyDescent="0.15">
      <c r="D3347"/>
    </row>
    <row r="3348" spans="4:4" x14ac:dyDescent="0.15">
      <c r="D3348"/>
    </row>
    <row r="3349" spans="4:4" x14ac:dyDescent="0.15">
      <c r="D3349"/>
    </row>
    <row r="3350" spans="4:4" x14ac:dyDescent="0.15">
      <c r="D3350"/>
    </row>
    <row r="3351" spans="4:4" x14ac:dyDescent="0.15">
      <c r="D3351"/>
    </row>
    <row r="3352" spans="4:4" x14ac:dyDescent="0.15">
      <c r="D3352"/>
    </row>
    <row r="3353" spans="4:4" x14ac:dyDescent="0.15">
      <c r="D3353"/>
    </row>
    <row r="3354" spans="4:4" x14ac:dyDescent="0.15">
      <c r="D3354"/>
    </row>
    <row r="3355" spans="4:4" x14ac:dyDescent="0.15">
      <c r="D3355"/>
    </row>
    <row r="3356" spans="4:4" x14ac:dyDescent="0.15">
      <c r="D3356"/>
    </row>
    <row r="3357" spans="4:4" x14ac:dyDescent="0.15">
      <c r="D3357"/>
    </row>
    <row r="3358" spans="4:4" x14ac:dyDescent="0.15">
      <c r="D3358"/>
    </row>
    <row r="3359" spans="4:4" x14ac:dyDescent="0.15">
      <c r="D3359"/>
    </row>
    <row r="3360" spans="4:4" x14ac:dyDescent="0.15">
      <c r="D3360"/>
    </row>
    <row r="3361" spans="4:4" x14ac:dyDescent="0.15">
      <c r="D3361"/>
    </row>
    <row r="3362" spans="4:4" x14ac:dyDescent="0.15">
      <c r="D3362"/>
    </row>
    <row r="3363" spans="4:4" x14ac:dyDescent="0.15">
      <c r="D3363"/>
    </row>
    <row r="3364" spans="4:4" x14ac:dyDescent="0.15">
      <c r="D3364"/>
    </row>
    <row r="3365" spans="4:4" x14ac:dyDescent="0.15">
      <c r="D3365"/>
    </row>
    <row r="3366" spans="4:4" x14ac:dyDescent="0.15">
      <c r="D3366"/>
    </row>
    <row r="3367" spans="4:4" x14ac:dyDescent="0.15">
      <c r="D3367"/>
    </row>
    <row r="3368" spans="4:4" x14ac:dyDescent="0.15">
      <c r="D3368"/>
    </row>
    <row r="3369" spans="4:4" x14ac:dyDescent="0.15">
      <c r="D3369"/>
    </row>
    <row r="3370" spans="4:4" x14ac:dyDescent="0.15">
      <c r="D3370"/>
    </row>
    <row r="3371" spans="4:4" x14ac:dyDescent="0.15">
      <c r="D3371"/>
    </row>
    <row r="3372" spans="4:4" x14ac:dyDescent="0.15">
      <c r="D3372"/>
    </row>
    <row r="3373" spans="4:4" x14ac:dyDescent="0.15">
      <c r="D3373"/>
    </row>
    <row r="3374" spans="4:4" x14ac:dyDescent="0.15">
      <c r="D3374"/>
    </row>
    <row r="3375" spans="4:4" x14ac:dyDescent="0.15">
      <c r="D3375"/>
    </row>
    <row r="3376" spans="4:4" x14ac:dyDescent="0.15">
      <c r="D3376"/>
    </row>
    <row r="3377" spans="4:4" x14ac:dyDescent="0.15">
      <c r="D3377"/>
    </row>
    <row r="3378" spans="4:4" x14ac:dyDescent="0.15">
      <c r="D3378"/>
    </row>
    <row r="3379" spans="4:4" x14ac:dyDescent="0.15">
      <c r="D3379"/>
    </row>
    <row r="3380" spans="4:4" x14ac:dyDescent="0.15">
      <c r="D3380"/>
    </row>
    <row r="3381" spans="4:4" x14ac:dyDescent="0.15">
      <c r="D3381"/>
    </row>
    <row r="3382" spans="4:4" x14ac:dyDescent="0.15">
      <c r="D3382"/>
    </row>
    <row r="3383" spans="4:4" x14ac:dyDescent="0.15">
      <c r="D3383"/>
    </row>
    <row r="3384" spans="4:4" x14ac:dyDescent="0.15">
      <c r="D3384"/>
    </row>
    <row r="3385" spans="4:4" x14ac:dyDescent="0.15">
      <c r="D3385"/>
    </row>
    <row r="3386" spans="4:4" x14ac:dyDescent="0.15">
      <c r="D3386"/>
    </row>
    <row r="3387" spans="4:4" x14ac:dyDescent="0.15">
      <c r="D3387"/>
    </row>
    <row r="3388" spans="4:4" x14ac:dyDescent="0.15">
      <c r="D3388"/>
    </row>
    <row r="3389" spans="4:4" x14ac:dyDescent="0.15">
      <c r="D3389"/>
    </row>
    <row r="3390" spans="4:4" x14ac:dyDescent="0.15">
      <c r="D3390"/>
    </row>
    <row r="3391" spans="4:4" x14ac:dyDescent="0.15">
      <c r="D3391"/>
    </row>
    <row r="3392" spans="4:4" x14ac:dyDescent="0.15">
      <c r="D3392"/>
    </row>
    <row r="3393" spans="4:4" x14ac:dyDescent="0.15">
      <c r="D3393"/>
    </row>
    <row r="3394" spans="4:4" x14ac:dyDescent="0.15">
      <c r="D3394"/>
    </row>
    <row r="3395" spans="4:4" x14ac:dyDescent="0.15">
      <c r="D3395"/>
    </row>
    <row r="3396" spans="4:4" x14ac:dyDescent="0.15">
      <c r="D3396"/>
    </row>
    <row r="3397" spans="4:4" x14ac:dyDescent="0.15">
      <c r="D3397"/>
    </row>
    <row r="3398" spans="4:4" x14ac:dyDescent="0.15">
      <c r="D3398"/>
    </row>
    <row r="3399" spans="4:4" x14ac:dyDescent="0.15">
      <c r="D3399"/>
    </row>
    <row r="3400" spans="4:4" x14ac:dyDescent="0.15">
      <c r="D3400"/>
    </row>
    <row r="3401" spans="4:4" x14ac:dyDescent="0.15">
      <c r="D3401"/>
    </row>
    <row r="3402" spans="4:4" x14ac:dyDescent="0.15">
      <c r="D3402"/>
    </row>
    <row r="3403" spans="4:4" x14ac:dyDescent="0.15">
      <c r="D3403"/>
    </row>
    <row r="3404" spans="4:4" x14ac:dyDescent="0.15">
      <c r="D3404"/>
    </row>
    <row r="3405" spans="4:4" x14ac:dyDescent="0.15">
      <c r="D3405"/>
    </row>
    <row r="3406" spans="4:4" x14ac:dyDescent="0.15">
      <c r="D3406"/>
    </row>
    <row r="3407" spans="4:4" x14ac:dyDescent="0.15">
      <c r="D3407"/>
    </row>
    <row r="3408" spans="4:4" x14ac:dyDescent="0.15">
      <c r="D3408"/>
    </row>
    <row r="3409" spans="4:4" x14ac:dyDescent="0.15">
      <c r="D3409"/>
    </row>
    <row r="3410" spans="4:4" x14ac:dyDescent="0.15">
      <c r="D3410"/>
    </row>
    <row r="3411" spans="4:4" x14ac:dyDescent="0.15">
      <c r="D3411"/>
    </row>
    <row r="3412" spans="4:4" x14ac:dyDescent="0.15">
      <c r="D3412"/>
    </row>
    <row r="3413" spans="4:4" x14ac:dyDescent="0.15">
      <c r="D3413"/>
    </row>
    <row r="3414" spans="4:4" x14ac:dyDescent="0.15">
      <c r="D3414"/>
    </row>
    <row r="3415" spans="4:4" x14ac:dyDescent="0.15">
      <c r="D3415"/>
    </row>
    <row r="3416" spans="4:4" x14ac:dyDescent="0.15">
      <c r="D3416"/>
    </row>
    <row r="3417" spans="4:4" x14ac:dyDescent="0.15">
      <c r="D3417"/>
    </row>
    <row r="3418" spans="4:4" x14ac:dyDescent="0.15">
      <c r="D3418"/>
    </row>
    <row r="3419" spans="4:4" x14ac:dyDescent="0.15">
      <c r="D3419"/>
    </row>
    <row r="3420" spans="4:4" x14ac:dyDescent="0.15">
      <c r="D3420"/>
    </row>
    <row r="3421" spans="4:4" x14ac:dyDescent="0.15">
      <c r="D3421"/>
    </row>
    <row r="3422" spans="4:4" x14ac:dyDescent="0.15">
      <c r="D3422"/>
    </row>
    <row r="3423" spans="4:4" x14ac:dyDescent="0.15">
      <c r="D3423"/>
    </row>
    <row r="3424" spans="4:4" x14ac:dyDescent="0.15">
      <c r="D3424"/>
    </row>
    <row r="3425" spans="4:4" x14ac:dyDescent="0.15">
      <c r="D3425"/>
    </row>
    <row r="3426" spans="4:4" x14ac:dyDescent="0.15">
      <c r="D3426"/>
    </row>
    <row r="3427" spans="4:4" x14ac:dyDescent="0.15">
      <c r="D3427"/>
    </row>
    <row r="3428" spans="4:4" x14ac:dyDescent="0.15">
      <c r="D3428"/>
    </row>
    <row r="3429" spans="4:4" x14ac:dyDescent="0.15">
      <c r="D3429"/>
    </row>
    <row r="3430" spans="4:4" x14ac:dyDescent="0.15">
      <c r="D3430"/>
    </row>
    <row r="3431" spans="4:4" x14ac:dyDescent="0.15">
      <c r="D3431"/>
    </row>
    <row r="3432" spans="4:4" x14ac:dyDescent="0.15">
      <c r="D3432"/>
    </row>
    <row r="3433" spans="4:4" x14ac:dyDescent="0.15">
      <c r="D3433"/>
    </row>
    <row r="3434" spans="4:4" x14ac:dyDescent="0.15">
      <c r="D3434"/>
    </row>
    <row r="3435" spans="4:4" x14ac:dyDescent="0.15">
      <c r="D3435"/>
    </row>
    <row r="3436" spans="4:4" x14ac:dyDescent="0.15">
      <c r="D3436"/>
    </row>
    <row r="3437" spans="4:4" x14ac:dyDescent="0.15">
      <c r="D3437"/>
    </row>
    <row r="3438" spans="4:4" x14ac:dyDescent="0.15">
      <c r="D3438"/>
    </row>
    <row r="3439" spans="4:4" x14ac:dyDescent="0.15">
      <c r="D3439"/>
    </row>
    <row r="3440" spans="4:4" x14ac:dyDescent="0.15">
      <c r="D3440"/>
    </row>
    <row r="3441" spans="4:4" x14ac:dyDescent="0.15">
      <c r="D3441"/>
    </row>
    <row r="3442" spans="4:4" x14ac:dyDescent="0.15">
      <c r="D3442"/>
    </row>
    <row r="3443" spans="4:4" x14ac:dyDescent="0.15">
      <c r="D3443"/>
    </row>
    <row r="3444" spans="4:4" x14ac:dyDescent="0.15">
      <c r="D3444"/>
    </row>
    <row r="3445" spans="4:4" x14ac:dyDescent="0.15">
      <c r="D3445"/>
    </row>
    <row r="3446" spans="4:4" x14ac:dyDescent="0.15">
      <c r="D3446"/>
    </row>
    <row r="3447" spans="4:4" x14ac:dyDescent="0.15">
      <c r="D3447"/>
    </row>
    <row r="3448" spans="4:4" x14ac:dyDescent="0.15">
      <c r="D3448"/>
    </row>
    <row r="3449" spans="4:4" x14ac:dyDescent="0.15">
      <c r="D3449"/>
    </row>
    <row r="3450" spans="4:4" x14ac:dyDescent="0.15">
      <c r="D3450"/>
    </row>
    <row r="3451" spans="4:4" x14ac:dyDescent="0.15">
      <c r="D3451"/>
    </row>
    <row r="3452" spans="4:4" x14ac:dyDescent="0.15">
      <c r="D3452"/>
    </row>
    <row r="3453" spans="4:4" x14ac:dyDescent="0.15">
      <c r="D3453"/>
    </row>
    <row r="3454" spans="4:4" x14ac:dyDescent="0.15">
      <c r="D3454"/>
    </row>
    <row r="3455" spans="4:4" x14ac:dyDescent="0.15">
      <c r="D3455"/>
    </row>
    <row r="3456" spans="4:4" x14ac:dyDescent="0.15">
      <c r="D3456"/>
    </row>
    <row r="3457" spans="4:4" x14ac:dyDescent="0.15">
      <c r="D3457"/>
    </row>
    <row r="3458" spans="4:4" x14ac:dyDescent="0.15">
      <c r="D3458"/>
    </row>
    <row r="3459" spans="4:4" x14ac:dyDescent="0.15">
      <c r="D3459"/>
    </row>
    <row r="3460" spans="4:4" x14ac:dyDescent="0.15">
      <c r="D3460"/>
    </row>
    <row r="3461" spans="4:4" x14ac:dyDescent="0.15">
      <c r="D3461"/>
    </row>
    <row r="3462" spans="4:4" x14ac:dyDescent="0.15">
      <c r="D3462"/>
    </row>
    <row r="3463" spans="4:4" x14ac:dyDescent="0.15">
      <c r="D3463"/>
    </row>
    <row r="3464" spans="4:4" x14ac:dyDescent="0.15">
      <c r="D3464"/>
    </row>
    <row r="3465" spans="4:4" x14ac:dyDescent="0.15">
      <c r="D3465"/>
    </row>
    <row r="3466" spans="4:4" x14ac:dyDescent="0.15">
      <c r="D3466"/>
    </row>
    <row r="3467" spans="4:4" x14ac:dyDescent="0.15">
      <c r="D3467"/>
    </row>
    <row r="3468" spans="4:4" x14ac:dyDescent="0.15">
      <c r="D3468"/>
    </row>
    <row r="3469" spans="4:4" x14ac:dyDescent="0.15">
      <c r="D3469"/>
    </row>
    <row r="3470" spans="4:4" x14ac:dyDescent="0.15">
      <c r="D3470"/>
    </row>
    <row r="3471" spans="4:4" x14ac:dyDescent="0.15">
      <c r="D3471"/>
    </row>
    <row r="3472" spans="4:4" x14ac:dyDescent="0.15">
      <c r="D3472"/>
    </row>
    <row r="3473" spans="4:4" x14ac:dyDescent="0.15">
      <c r="D3473"/>
    </row>
    <row r="3474" spans="4:4" x14ac:dyDescent="0.15">
      <c r="D3474"/>
    </row>
    <row r="3475" spans="4:4" x14ac:dyDescent="0.15">
      <c r="D3475"/>
    </row>
    <row r="3476" spans="4:4" x14ac:dyDescent="0.15">
      <c r="D3476"/>
    </row>
    <row r="3477" spans="4:4" x14ac:dyDescent="0.15">
      <c r="D3477"/>
    </row>
    <row r="3478" spans="4:4" x14ac:dyDescent="0.15">
      <c r="D3478"/>
    </row>
    <row r="3479" spans="4:4" x14ac:dyDescent="0.15">
      <c r="D3479"/>
    </row>
    <row r="3480" spans="4:4" x14ac:dyDescent="0.15">
      <c r="D3480"/>
    </row>
    <row r="3481" spans="4:4" x14ac:dyDescent="0.15">
      <c r="D3481"/>
    </row>
    <row r="3482" spans="4:4" x14ac:dyDescent="0.15">
      <c r="D3482"/>
    </row>
    <row r="3483" spans="4:4" x14ac:dyDescent="0.15">
      <c r="D3483"/>
    </row>
    <row r="3484" spans="4:4" x14ac:dyDescent="0.15">
      <c r="D3484"/>
    </row>
    <row r="3485" spans="4:4" x14ac:dyDescent="0.15">
      <c r="D3485"/>
    </row>
    <row r="3486" spans="4:4" x14ac:dyDescent="0.15">
      <c r="D3486"/>
    </row>
    <row r="3487" spans="4:4" x14ac:dyDescent="0.15">
      <c r="D3487"/>
    </row>
    <row r="3488" spans="4:4" x14ac:dyDescent="0.15">
      <c r="D3488"/>
    </row>
    <row r="3489" spans="4:4" x14ac:dyDescent="0.15">
      <c r="D3489"/>
    </row>
    <row r="3490" spans="4:4" x14ac:dyDescent="0.15">
      <c r="D3490"/>
    </row>
    <row r="3491" spans="4:4" x14ac:dyDescent="0.15">
      <c r="D3491"/>
    </row>
    <row r="3492" spans="4:4" x14ac:dyDescent="0.15">
      <c r="D3492"/>
    </row>
    <row r="3493" spans="4:4" x14ac:dyDescent="0.15">
      <c r="D3493"/>
    </row>
    <row r="3494" spans="4:4" x14ac:dyDescent="0.15">
      <c r="D3494"/>
    </row>
    <row r="3495" spans="4:4" x14ac:dyDescent="0.15">
      <c r="D3495"/>
    </row>
    <row r="3496" spans="4:4" x14ac:dyDescent="0.15">
      <c r="D3496"/>
    </row>
    <row r="3497" spans="4:4" x14ac:dyDescent="0.15">
      <c r="D3497"/>
    </row>
    <row r="3498" spans="4:4" x14ac:dyDescent="0.15">
      <c r="D3498"/>
    </row>
    <row r="3499" spans="4:4" x14ac:dyDescent="0.15">
      <c r="D3499"/>
    </row>
    <row r="3500" spans="4:4" x14ac:dyDescent="0.15">
      <c r="D3500"/>
    </row>
    <row r="3501" spans="4:4" x14ac:dyDescent="0.15">
      <c r="D3501"/>
    </row>
    <row r="3502" spans="4:4" x14ac:dyDescent="0.15">
      <c r="D3502"/>
    </row>
    <row r="3503" spans="4:4" x14ac:dyDescent="0.15">
      <c r="D3503"/>
    </row>
    <row r="3504" spans="4:4" x14ac:dyDescent="0.15">
      <c r="D3504"/>
    </row>
    <row r="3505" spans="4:4" x14ac:dyDescent="0.15">
      <c r="D3505"/>
    </row>
    <row r="3506" spans="4:4" x14ac:dyDescent="0.15">
      <c r="D3506"/>
    </row>
    <row r="3507" spans="4:4" x14ac:dyDescent="0.15">
      <c r="D3507"/>
    </row>
    <row r="3508" spans="4:4" x14ac:dyDescent="0.15">
      <c r="D3508"/>
    </row>
    <row r="3509" spans="4:4" x14ac:dyDescent="0.15">
      <c r="D3509"/>
    </row>
    <row r="3510" spans="4:4" x14ac:dyDescent="0.15">
      <c r="D3510"/>
    </row>
    <row r="3511" spans="4:4" x14ac:dyDescent="0.15">
      <c r="D3511"/>
    </row>
    <row r="3512" spans="4:4" x14ac:dyDescent="0.15">
      <c r="D3512"/>
    </row>
    <row r="3513" spans="4:4" x14ac:dyDescent="0.15">
      <c r="D3513"/>
    </row>
    <row r="3514" spans="4:4" x14ac:dyDescent="0.15">
      <c r="D3514"/>
    </row>
    <row r="3515" spans="4:4" x14ac:dyDescent="0.15">
      <c r="D3515"/>
    </row>
    <row r="3516" spans="4:4" x14ac:dyDescent="0.15">
      <c r="D3516"/>
    </row>
    <row r="3517" spans="4:4" x14ac:dyDescent="0.15">
      <c r="D3517"/>
    </row>
    <row r="3518" spans="4:4" x14ac:dyDescent="0.15">
      <c r="D3518"/>
    </row>
    <row r="3519" spans="4:4" x14ac:dyDescent="0.15">
      <c r="D3519"/>
    </row>
    <row r="3520" spans="4:4" x14ac:dyDescent="0.15">
      <c r="D3520"/>
    </row>
    <row r="3521" spans="4:4" x14ac:dyDescent="0.15">
      <c r="D3521"/>
    </row>
    <row r="3522" spans="4:4" x14ac:dyDescent="0.15">
      <c r="D3522"/>
    </row>
    <row r="3523" spans="4:4" x14ac:dyDescent="0.15">
      <c r="D3523"/>
    </row>
    <row r="3524" spans="4:4" x14ac:dyDescent="0.15">
      <c r="D3524"/>
    </row>
    <row r="3525" spans="4:4" x14ac:dyDescent="0.15">
      <c r="D3525"/>
    </row>
    <row r="3526" spans="4:4" x14ac:dyDescent="0.15">
      <c r="D3526"/>
    </row>
    <row r="3527" spans="4:4" x14ac:dyDescent="0.15">
      <c r="D3527"/>
    </row>
    <row r="3528" spans="4:4" x14ac:dyDescent="0.15">
      <c r="D3528"/>
    </row>
    <row r="3529" spans="4:4" x14ac:dyDescent="0.15">
      <c r="D3529"/>
    </row>
    <row r="3530" spans="4:4" x14ac:dyDescent="0.15">
      <c r="D3530"/>
    </row>
    <row r="3531" spans="4:4" x14ac:dyDescent="0.15">
      <c r="D3531"/>
    </row>
    <row r="3532" spans="4:4" x14ac:dyDescent="0.15">
      <c r="D3532"/>
    </row>
    <row r="3533" spans="4:4" x14ac:dyDescent="0.15">
      <c r="D3533"/>
    </row>
    <row r="3534" spans="4:4" x14ac:dyDescent="0.15">
      <c r="D3534"/>
    </row>
    <row r="3535" spans="4:4" x14ac:dyDescent="0.15">
      <c r="D3535"/>
    </row>
    <row r="3536" spans="4:4" x14ac:dyDescent="0.15">
      <c r="D3536"/>
    </row>
    <row r="3537" spans="4:4" x14ac:dyDescent="0.15">
      <c r="D3537"/>
    </row>
    <row r="3538" spans="4:4" x14ac:dyDescent="0.15">
      <c r="D3538"/>
    </row>
    <row r="3539" spans="4:4" x14ac:dyDescent="0.15">
      <c r="D3539"/>
    </row>
    <row r="3540" spans="4:4" x14ac:dyDescent="0.15">
      <c r="D3540"/>
    </row>
    <row r="3541" spans="4:4" x14ac:dyDescent="0.15">
      <c r="D3541"/>
    </row>
    <row r="3542" spans="4:4" x14ac:dyDescent="0.15">
      <c r="D3542"/>
    </row>
    <row r="3543" spans="4:4" x14ac:dyDescent="0.15">
      <c r="D3543"/>
    </row>
    <row r="3544" spans="4:4" x14ac:dyDescent="0.15">
      <c r="D3544"/>
    </row>
    <row r="3545" spans="4:4" x14ac:dyDescent="0.15">
      <c r="D3545"/>
    </row>
    <row r="3546" spans="4:4" x14ac:dyDescent="0.15">
      <c r="D3546"/>
    </row>
    <row r="3547" spans="4:4" x14ac:dyDescent="0.15">
      <c r="D3547"/>
    </row>
    <row r="3548" spans="4:4" x14ac:dyDescent="0.15">
      <c r="D3548"/>
    </row>
    <row r="3549" spans="4:4" x14ac:dyDescent="0.15">
      <c r="D3549"/>
    </row>
    <row r="3550" spans="4:4" x14ac:dyDescent="0.15">
      <c r="D3550"/>
    </row>
    <row r="3551" spans="4:4" x14ac:dyDescent="0.15">
      <c r="D3551"/>
    </row>
    <row r="3552" spans="4:4" x14ac:dyDescent="0.15">
      <c r="D3552"/>
    </row>
    <row r="3553" spans="4:4" x14ac:dyDescent="0.15">
      <c r="D3553"/>
    </row>
    <row r="3554" spans="4:4" x14ac:dyDescent="0.15">
      <c r="D3554"/>
    </row>
    <row r="3555" spans="4:4" x14ac:dyDescent="0.15">
      <c r="D3555"/>
    </row>
    <row r="3556" spans="4:4" x14ac:dyDescent="0.15">
      <c r="D3556"/>
    </row>
    <row r="3557" spans="4:4" x14ac:dyDescent="0.15">
      <c r="D3557"/>
    </row>
    <row r="3558" spans="4:4" x14ac:dyDescent="0.15">
      <c r="D3558"/>
    </row>
    <row r="3559" spans="4:4" x14ac:dyDescent="0.15">
      <c r="D3559"/>
    </row>
    <row r="3560" spans="4:4" x14ac:dyDescent="0.15">
      <c r="D3560"/>
    </row>
    <row r="3561" spans="4:4" x14ac:dyDescent="0.15">
      <c r="D3561"/>
    </row>
    <row r="3562" spans="4:4" x14ac:dyDescent="0.15">
      <c r="D3562"/>
    </row>
    <row r="3563" spans="4:4" x14ac:dyDescent="0.15">
      <c r="D3563"/>
    </row>
    <row r="3564" spans="4:4" x14ac:dyDescent="0.15">
      <c r="D3564"/>
    </row>
    <row r="3565" spans="4:4" x14ac:dyDescent="0.15">
      <c r="D3565"/>
    </row>
    <row r="3566" spans="4:4" x14ac:dyDescent="0.15">
      <c r="D3566"/>
    </row>
    <row r="3567" spans="4:4" x14ac:dyDescent="0.15">
      <c r="D3567"/>
    </row>
    <row r="3568" spans="4:4" x14ac:dyDescent="0.15">
      <c r="D3568"/>
    </row>
    <row r="3569" spans="4:4" x14ac:dyDescent="0.15">
      <c r="D3569"/>
    </row>
    <row r="3570" spans="4:4" x14ac:dyDescent="0.15">
      <c r="D3570"/>
    </row>
    <row r="3571" spans="4:4" x14ac:dyDescent="0.15">
      <c r="D3571"/>
    </row>
    <row r="3572" spans="4:4" x14ac:dyDescent="0.15">
      <c r="D3572"/>
    </row>
    <row r="3573" spans="4:4" x14ac:dyDescent="0.15">
      <c r="D3573"/>
    </row>
    <row r="3574" spans="4:4" x14ac:dyDescent="0.15">
      <c r="D3574"/>
    </row>
    <row r="3575" spans="4:4" x14ac:dyDescent="0.15">
      <c r="D3575"/>
    </row>
    <row r="3576" spans="4:4" x14ac:dyDescent="0.15">
      <c r="D3576"/>
    </row>
    <row r="3577" spans="4:4" x14ac:dyDescent="0.15">
      <c r="D3577"/>
    </row>
    <row r="3578" spans="4:4" x14ac:dyDescent="0.15">
      <c r="D3578"/>
    </row>
    <row r="3579" spans="4:4" x14ac:dyDescent="0.15">
      <c r="D3579"/>
    </row>
    <row r="3580" spans="4:4" x14ac:dyDescent="0.15">
      <c r="D3580"/>
    </row>
    <row r="3581" spans="4:4" x14ac:dyDescent="0.15">
      <c r="D3581"/>
    </row>
    <row r="3582" spans="4:4" x14ac:dyDescent="0.15">
      <c r="D3582"/>
    </row>
    <row r="3583" spans="4:4" x14ac:dyDescent="0.15">
      <c r="D3583"/>
    </row>
    <row r="3584" spans="4:4" x14ac:dyDescent="0.15">
      <c r="D3584"/>
    </row>
    <row r="3585" spans="4:4" x14ac:dyDescent="0.15">
      <c r="D3585"/>
    </row>
    <row r="3586" spans="4:4" x14ac:dyDescent="0.15">
      <c r="D3586"/>
    </row>
    <row r="3587" spans="4:4" x14ac:dyDescent="0.15">
      <c r="D3587"/>
    </row>
    <row r="3588" spans="4:4" x14ac:dyDescent="0.15">
      <c r="D3588"/>
    </row>
    <row r="3589" spans="4:4" x14ac:dyDescent="0.15">
      <c r="D3589"/>
    </row>
    <row r="3590" spans="4:4" x14ac:dyDescent="0.15">
      <c r="D3590"/>
    </row>
    <row r="3591" spans="4:4" x14ac:dyDescent="0.15">
      <c r="D3591"/>
    </row>
    <row r="3592" spans="4:4" x14ac:dyDescent="0.15">
      <c r="D3592"/>
    </row>
    <row r="3593" spans="4:4" x14ac:dyDescent="0.15">
      <c r="D3593"/>
    </row>
    <row r="3594" spans="4:4" x14ac:dyDescent="0.15">
      <c r="D3594"/>
    </row>
    <row r="3595" spans="4:4" x14ac:dyDescent="0.15">
      <c r="D3595"/>
    </row>
    <row r="3596" spans="4:4" x14ac:dyDescent="0.15">
      <c r="D3596"/>
    </row>
    <row r="3597" spans="4:4" x14ac:dyDescent="0.15">
      <c r="D3597"/>
    </row>
    <row r="3598" spans="4:4" x14ac:dyDescent="0.15">
      <c r="D3598"/>
    </row>
    <row r="3599" spans="4:4" x14ac:dyDescent="0.15">
      <c r="D3599"/>
    </row>
    <row r="3600" spans="4:4" x14ac:dyDescent="0.15">
      <c r="D3600"/>
    </row>
    <row r="3601" spans="4:4" x14ac:dyDescent="0.15">
      <c r="D3601"/>
    </row>
    <row r="3602" spans="4:4" x14ac:dyDescent="0.15">
      <c r="D3602"/>
    </row>
    <row r="3603" spans="4:4" x14ac:dyDescent="0.15">
      <c r="D3603"/>
    </row>
    <row r="3604" spans="4:4" x14ac:dyDescent="0.15">
      <c r="D3604"/>
    </row>
    <row r="3605" spans="4:4" x14ac:dyDescent="0.15">
      <c r="D3605"/>
    </row>
    <row r="3606" spans="4:4" x14ac:dyDescent="0.15">
      <c r="D3606"/>
    </row>
    <row r="3607" spans="4:4" x14ac:dyDescent="0.15">
      <c r="D3607"/>
    </row>
    <row r="3608" spans="4:4" x14ac:dyDescent="0.15">
      <c r="D3608"/>
    </row>
    <row r="3609" spans="4:4" x14ac:dyDescent="0.15">
      <c r="D3609"/>
    </row>
    <row r="3610" spans="4:4" x14ac:dyDescent="0.15">
      <c r="D3610"/>
    </row>
    <row r="3611" spans="4:4" x14ac:dyDescent="0.15">
      <c r="D3611"/>
    </row>
    <row r="3612" spans="4:4" x14ac:dyDescent="0.15">
      <c r="D3612"/>
    </row>
    <row r="3613" spans="4:4" x14ac:dyDescent="0.15">
      <c r="D3613"/>
    </row>
    <row r="3614" spans="4:4" x14ac:dyDescent="0.15">
      <c r="D3614"/>
    </row>
    <row r="3615" spans="4:4" x14ac:dyDescent="0.15">
      <c r="D3615"/>
    </row>
    <row r="3616" spans="4:4" x14ac:dyDescent="0.15">
      <c r="D3616"/>
    </row>
    <row r="3617" spans="4:4" x14ac:dyDescent="0.15">
      <c r="D3617"/>
    </row>
    <row r="3618" spans="4:4" x14ac:dyDescent="0.15">
      <c r="D3618"/>
    </row>
    <row r="3619" spans="4:4" x14ac:dyDescent="0.15">
      <c r="D3619"/>
    </row>
    <row r="3620" spans="4:4" x14ac:dyDescent="0.15">
      <c r="D3620"/>
    </row>
    <row r="3621" spans="4:4" x14ac:dyDescent="0.15">
      <c r="D3621"/>
    </row>
    <row r="3622" spans="4:4" x14ac:dyDescent="0.15">
      <c r="D3622"/>
    </row>
    <row r="3623" spans="4:4" x14ac:dyDescent="0.15">
      <c r="D3623"/>
    </row>
    <row r="3624" spans="4:4" x14ac:dyDescent="0.15">
      <c r="D3624"/>
    </row>
    <row r="3625" spans="4:4" x14ac:dyDescent="0.15">
      <c r="D3625"/>
    </row>
    <row r="3626" spans="4:4" x14ac:dyDescent="0.15">
      <c r="D3626"/>
    </row>
    <row r="3627" spans="4:4" x14ac:dyDescent="0.15">
      <c r="D3627"/>
    </row>
    <row r="3628" spans="4:4" x14ac:dyDescent="0.15">
      <c r="D3628"/>
    </row>
    <row r="3629" spans="4:4" x14ac:dyDescent="0.15">
      <c r="D3629"/>
    </row>
    <row r="3630" spans="4:4" x14ac:dyDescent="0.15">
      <c r="D3630"/>
    </row>
    <row r="3631" spans="4:4" x14ac:dyDescent="0.15">
      <c r="D3631"/>
    </row>
    <row r="3632" spans="4:4" x14ac:dyDescent="0.15">
      <c r="D3632"/>
    </row>
    <row r="3633" spans="4:4" x14ac:dyDescent="0.15">
      <c r="D3633"/>
    </row>
    <row r="3634" spans="4:4" x14ac:dyDescent="0.15">
      <c r="D3634"/>
    </row>
    <row r="3635" spans="4:4" x14ac:dyDescent="0.15">
      <c r="D3635"/>
    </row>
    <row r="3636" spans="4:4" x14ac:dyDescent="0.15">
      <c r="D3636"/>
    </row>
    <row r="3637" spans="4:4" x14ac:dyDescent="0.15">
      <c r="D3637"/>
    </row>
    <row r="3638" spans="4:4" x14ac:dyDescent="0.15">
      <c r="D3638"/>
    </row>
    <row r="3639" spans="4:4" x14ac:dyDescent="0.15">
      <c r="D3639"/>
    </row>
    <row r="3640" spans="4:4" x14ac:dyDescent="0.15">
      <c r="D3640"/>
    </row>
    <row r="3641" spans="4:4" x14ac:dyDescent="0.15">
      <c r="D3641"/>
    </row>
    <row r="3642" spans="4:4" x14ac:dyDescent="0.15">
      <c r="D3642"/>
    </row>
    <row r="3643" spans="4:4" x14ac:dyDescent="0.15">
      <c r="D3643"/>
    </row>
    <row r="3644" spans="4:4" x14ac:dyDescent="0.15">
      <c r="D3644"/>
    </row>
    <row r="3645" spans="4:4" x14ac:dyDescent="0.15">
      <c r="D3645"/>
    </row>
    <row r="3646" spans="4:4" x14ac:dyDescent="0.15">
      <c r="D3646"/>
    </row>
    <row r="3647" spans="4:4" x14ac:dyDescent="0.15">
      <c r="D3647"/>
    </row>
    <row r="3648" spans="4:4" x14ac:dyDescent="0.15">
      <c r="D3648"/>
    </row>
    <row r="3649" spans="4:4" x14ac:dyDescent="0.15">
      <c r="D3649"/>
    </row>
    <row r="3650" spans="4:4" x14ac:dyDescent="0.15">
      <c r="D3650"/>
    </row>
    <row r="3651" spans="4:4" x14ac:dyDescent="0.15">
      <c r="D3651"/>
    </row>
    <row r="3652" spans="4:4" x14ac:dyDescent="0.15">
      <c r="D3652"/>
    </row>
    <row r="3653" spans="4:4" x14ac:dyDescent="0.15">
      <c r="D3653"/>
    </row>
    <row r="3654" spans="4:4" x14ac:dyDescent="0.15">
      <c r="D3654"/>
    </row>
    <row r="3655" spans="4:4" x14ac:dyDescent="0.15">
      <c r="D3655"/>
    </row>
    <row r="3656" spans="4:4" x14ac:dyDescent="0.15">
      <c r="D3656"/>
    </row>
    <row r="3657" spans="4:4" x14ac:dyDescent="0.15">
      <c r="D3657"/>
    </row>
    <row r="3658" spans="4:4" x14ac:dyDescent="0.15">
      <c r="D3658"/>
    </row>
    <row r="3659" spans="4:4" x14ac:dyDescent="0.15">
      <c r="D3659"/>
    </row>
    <row r="3660" spans="4:4" x14ac:dyDescent="0.15">
      <c r="D3660"/>
    </row>
    <row r="3661" spans="4:4" x14ac:dyDescent="0.15">
      <c r="D3661"/>
    </row>
    <row r="3662" spans="4:4" x14ac:dyDescent="0.15">
      <c r="D3662"/>
    </row>
    <row r="3663" spans="4:4" x14ac:dyDescent="0.15">
      <c r="D3663"/>
    </row>
    <row r="3664" spans="4:4" x14ac:dyDescent="0.15">
      <c r="D3664"/>
    </row>
    <row r="3665" spans="4:4" x14ac:dyDescent="0.15">
      <c r="D3665"/>
    </row>
    <row r="3666" spans="4:4" x14ac:dyDescent="0.15">
      <c r="D3666"/>
    </row>
    <row r="3667" spans="4:4" x14ac:dyDescent="0.15">
      <c r="D3667"/>
    </row>
    <row r="3668" spans="4:4" x14ac:dyDescent="0.15">
      <c r="D3668"/>
    </row>
    <row r="3669" spans="4:4" x14ac:dyDescent="0.15">
      <c r="D3669"/>
    </row>
    <row r="3670" spans="4:4" x14ac:dyDescent="0.15">
      <c r="D3670"/>
    </row>
    <row r="3671" spans="4:4" x14ac:dyDescent="0.15">
      <c r="D3671"/>
    </row>
    <row r="3672" spans="4:4" x14ac:dyDescent="0.15">
      <c r="D3672"/>
    </row>
    <row r="3673" spans="4:4" x14ac:dyDescent="0.15">
      <c r="D3673"/>
    </row>
    <row r="3674" spans="4:4" x14ac:dyDescent="0.15">
      <c r="D3674"/>
    </row>
    <row r="3675" spans="4:4" x14ac:dyDescent="0.15">
      <c r="D3675"/>
    </row>
    <row r="3676" spans="4:4" x14ac:dyDescent="0.15">
      <c r="D3676"/>
    </row>
    <row r="3677" spans="4:4" x14ac:dyDescent="0.15">
      <c r="D3677"/>
    </row>
    <row r="3678" spans="4:4" x14ac:dyDescent="0.15">
      <c r="D3678"/>
    </row>
    <row r="3679" spans="4:4" x14ac:dyDescent="0.15">
      <c r="D3679"/>
    </row>
    <row r="3680" spans="4:4" x14ac:dyDescent="0.15">
      <c r="D3680"/>
    </row>
    <row r="3681" spans="4:4" x14ac:dyDescent="0.15">
      <c r="D3681"/>
    </row>
    <row r="3682" spans="4:4" x14ac:dyDescent="0.15">
      <c r="D3682"/>
    </row>
    <row r="3683" spans="4:4" x14ac:dyDescent="0.15">
      <c r="D3683"/>
    </row>
    <row r="3684" spans="4:4" x14ac:dyDescent="0.15">
      <c r="D3684"/>
    </row>
    <row r="3685" spans="4:4" x14ac:dyDescent="0.15">
      <c r="D3685"/>
    </row>
    <row r="3686" spans="4:4" x14ac:dyDescent="0.15">
      <c r="D3686"/>
    </row>
    <row r="3687" spans="4:4" x14ac:dyDescent="0.15">
      <c r="D3687"/>
    </row>
    <row r="3688" spans="4:4" x14ac:dyDescent="0.15">
      <c r="D3688"/>
    </row>
    <row r="3689" spans="4:4" x14ac:dyDescent="0.15">
      <c r="D3689"/>
    </row>
    <row r="3690" spans="4:4" x14ac:dyDescent="0.15">
      <c r="D3690"/>
    </row>
    <row r="3691" spans="4:4" x14ac:dyDescent="0.15">
      <c r="D3691"/>
    </row>
    <row r="3692" spans="4:4" x14ac:dyDescent="0.15">
      <c r="D3692"/>
    </row>
    <row r="3693" spans="4:4" x14ac:dyDescent="0.15">
      <c r="D3693"/>
    </row>
    <row r="3694" spans="4:4" x14ac:dyDescent="0.15">
      <c r="D3694"/>
    </row>
    <row r="3695" spans="4:4" x14ac:dyDescent="0.15">
      <c r="D3695"/>
    </row>
    <row r="3696" spans="4:4" x14ac:dyDescent="0.15">
      <c r="D3696"/>
    </row>
    <row r="3697" spans="4:4" x14ac:dyDescent="0.15">
      <c r="D3697"/>
    </row>
    <row r="3698" spans="4:4" x14ac:dyDescent="0.15">
      <c r="D3698"/>
    </row>
    <row r="3699" spans="4:4" x14ac:dyDescent="0.15">
      <c r="D3699"/>
    </row>
    <row r="3700" spans="4:4" x14ac:dyDescent="0.15">
      <c r="D3700"/>
    </row>
    <row r="3701" spans="4:4" x14ac:dyDescent="0.15">
      <c r="D3701"/>
    </row>
    <row r="3702" spans="4:4" x14ac:dyDescent="0.15">
      <c r="D3702"/>
    </row>
    <row r="3703" spans="4:4" x14ac:dyDescent="0.15">
      <c r="D3703"/>
    </row>
    <row r="3704" spans="4:4" x14ac:dyDescent="0.15">
      <c r="D3704"/>
    </row>
    <row r="3705" spans="4:4" x14ac:dyDescent="0.15">
      <c r="D3705"/>
    </row>
    <row r="3706" spans="4:4" x14ac:dyDescent="0.15">
      <c r="D3706"/>
    </row>
    <row r="3707" spans="4:4" x14ac:dyDescent="0.15">
      <c r="D3707"/>
    </row>
    <row r="3708" spans="4:4" x14ac:dyDescent="0.15">
      <c r="D3708"/>
    </row>
    <row r="3709" spans="4:4" x14ac:dyDescent="0.15">
      <c r="D3709"/>
    </row>
    <row r="3710" spans="4:4" x14ac:dyDescent="0.15">
      <c r="D3710"/>
    </row>
    <row r="3711" spans="4:4" x14ac:dyDescent="0.15">
      <c r="D3711"/>
    </row>
    <row r="3712" spans="4:4" x14ac:dyDescent="0.15">
      <c r="D3712"/>
    </row>
    <row r="3713" spans="4:4" x14ac:dyDescent="0.15">
      <c r="D3713"/>
    </row>
    <row r="3714" spans="4:4" x14ac:dyDescent="0.15">
      <c r="D3714"/>
    </row>
    <row r="3715" spans="4:4" x14ac:dyDescent="0.15">
      <c r="D3715"/>
    </row>
    <row r="3716" spans="4:4" x14ac:dyDescent="0.15">
      <c r="D3716"/>
    </row>
    <row r="3717" spans="4:4" x14ac:dyDescent="0.15">
      <c r="D3717"/>
    </row>
    <row r="3718" spans="4:4" x14ac:dyDescent="0.15">
      <c r="D3718"/>
    </row>
    <row r="3719" spans="4:4" x14ac:dyDescent="0.15">
      <c r="D3719"/>
    </row>
    <row r="3720" spans="4:4" x14ac:dyDescent="0.15">
      <c r="D3720"/>
    </row>
    <row r="3721" spans="4:4" x14ac:dyDescent="0.15">
      <c r="D3721"/>
    </row>
    <row r="3722" spans="4:4" x14ac:dyDescent="0.15">
      <c r="D3722"/>
    </row>
    <row r="3723" spans="4:4" x14ac:dyDescent="0.15">
      <c r="D3723"/>
    </row>
    <row r="3724" spans="4:4" x14ac:dyDescent="0.15">
      <c r="D3724"/>
    </row>
    <row r="3725" spans="4:4" x14ac:dyDescent="0.15">
      <c r="D3725"/>
    </row>
    <row r="3726" spans="4:4" x14ac:dyDescent="0.15">
      <c r="D3726"/>
    </row>
    <row r="3727" spans="4:4" x14ac:dyDescent="0.15">
      <c r="D3727"/>
    </row>
    <row r="3728" spans="4:4" x14ac:dyDescent="0.15">
      <c r="D3728"/>
    </row>
    <row r="3729" spans="4:4" x14ac:dyDescent="0.15">
      <c r="D3729"/>
    </row>
    <row r="3730" spans="4:4" x14ac:dyDescent="0.15">
      <c r="D3730"/>
    </row>
    <row r="3731" spans="4:4" x14ac:dyDescent="0.15">
      <c r="D3731"/>
    </row>
    <row r="3732" spans="4:4" x14ac:dyDescent="0.15">
      <c r="D3732"/>
    </row>
    <row r="3733" spans="4:4" x14ac:dyDescent="0.15">
      <c r="D3733"/>
    </row>
    <row r="3734" spans="4:4" x14ac:dyDescent="0.15">
      <c r="D3734"/>
    </row>
    <row r="3735" spans="4:4" x14ac:dyDescent="0.15">
      <c r="D3735"/>
    </row>
    <row r="3736" spans="4:4" x14ac:dyDescent="0.15">
      <c r="D3736"/>
    </row>
    <row r="3737" spans="4:4" x14ac:dyDescent="0.15">
      <c r="D3737"/>
    </row>
    <row r="3738" spans="4:4" x14ac:dyDescent="0.15">
      <c r="D3738"/>
    </row>
    <row r="3739" spans="4:4" x14ac:dyDescent="0.15">
      <c r="D3739"/>
    </row>
    <row r="3740" spans="4:4" x14ac:dyDescent="0.15">
      <c r="D3740"/>
    </row>
    <row r="3741" spans="4:4" x14ac:dyDescent="0.15">
      <c r="D3741"/>
    </row>
    <row r="3742" spans="4:4" x14ac:dyDescent="0.15">
      <c r="D3742"/>
    </row>
    <row r="3743" spans="4:4" x14ac:dyDescent="0.15">
      <c r="D3743"/>
    </row>
    <row r="3744" spans="4:4" x14ac:dyDescent="0.15">
      <c r="D3744"/>
    </row>
    <row r="3745" spans="4:4" x14ac:dyDescent="0.15">
      <c r="D3745"/>
    </row>
    <row r="3746" spans="4:4" x14ac:dyDescent="0.15">
      <c r="D3746"/>
    </row>
    <row r="3747" spans="4:4" x14ac:dyDescent="0.15">
      <c r="D3747"/>
    </row>
    <row r="3748" spans="4:4" x14ac:dyDescent="0.15">
      <c r="D3748"/>
    </row>
    <row r="3749" spans="4:4" x14ac:dyDescent="0.15">
      <c r="D3749"/>
    </row>
    <row r="3750" spans="4:4" x14ac:dyDescent="0.15">
      <c r="D3750"/>
    </row>
    <row r="3751" spans="4:4" x14ac:dyDescent="0.15">
      <c r="D3751"/>
    </row>
    <row r="3752" spans="4:4" x14ac:dyDescent="0.15">
      <c r="D3752"/>
    </row>
    <row r="3753" spans="4:4" x14ac:dyDescent="0.15">
      <c r="D3753"/>
    </row>
    <row r="3754" spans="4:4" x14ac:dyDescent="0.15">
      <c r="D3754"/>
    </row>
    <row r="3755" spans="4:4" x14ac:dyDescent="0.15">
      <c r="D3755"/>
    </row>
    <row r="3756" spans="4:4" x14ac:dyDescent="0.15">
      <c r="D3756"/>
    </row>
    <row r="3757" spans="4:4" x14ac:dyDescent="0.15">
      <c r="D3757"/>
    </row>
    <row r="3758" spans="4:4" x14ac:dyDescent="0.15">
      <c r="D3758"/>
    </row>
    <row r="3759" spans="4:4" x14ac:dyDescent="0.15">
      <c r="D3759"/>
    </row>
    <row r="3760" spans="4:4" x14ac:dyDescent="0.15">
      <c r="D3760"/>
    </row>
    <row r="3761" spans="4:4" x14ac:dyDescent="0.15">
      <c r="D3761"/>
    </row>
    <row r="3762" spans="4:4" x14ac:dyDescent="0.15">
      <c r="D3762"/>
    </row>
    <row r="3763" spans="4:4" x14ac:dyDescent="0.15">
      <c r="D3763"/>
    </row>
    <row r="3764" spans="4:4" x14ac:dyDescent="0.15">
      <c r="D3764"/>
    </row>
    <row r="3765" spans="4:4" x14ac:dyDescent="0.15">
      <c r="D3765"/>
    </row>
    <row r="3766" spans="4:4" x14ac:dyDescent="0.15">
      <c r="D3766"/>
    </row>
    <row r="3767" spans="4:4" x14ac:dyDescent="0.15">
      <c r="D3767"/>
    </row>
    <row r="3768" spans="4:4" x14ac:dyDescent="0.15">
      <c r="D3768"/>
    </row>
    <row r="3769" spans="4:4" x14ac:dyDescent="0.15">
      <c r="D3769"/>
    </row>
    <row r="3770" spans="4:4" x14ac:dyDescent="0.15">
      <c r="D3770"/>
    </row>
    <row r="3771" spans="4:4" x14ac:dyDescent="0.15">
      <c r="D3771"/>
    </row>
    <row r="3772" spans="4:4" x14ac:dyDescent="0.15">
      <c r="D3772"/>
    </row>
    <row r="3773" spans="4:4" x14ac:dyDescent="0.15">
      <c r="D3773"/>
    </row>
    <row r="3774" spans="4:4" x14ac:dyDescent="0.15">
      <c r="D3774"/>
    </row>
    <row r="3775" spans="4:4" x14ac:dyDescent="0.15">
      <c r="D3775"/>
    </row>
    <row r="3776" spans="4:4" x14ac:dyDescent="0.15">
      <c r="D3776"/>
    </row>
    <row r="3777" spans="4:4" x14ac:dyDescent="0.15">
      <c r="D3777"/>
    </row>
    <row r="3778" spans="4:4" x14ac:dyDescent="0.15">
      <c r="D3778"/>
    </row>
    <row r="3779" spans="4:4" x14ac:dyDescent="0.15">
      <c r="D3779"/>
    </row>
    <row r="3780" spans="4:4" x14ac:dyDescent="0.15">
      <c r="D3780"/>
    </row>
    <row r="3781" spans="4:4" x14ac:dyDescent="0.15">
      <c r="D3781"/>
    </row>
    <row r="3782" spans="4:4" x14ac:dyDescent="0.15">
      <c r="D3782"/>
    </row>
    <row r="3783" spans="4:4" x14ac:dyDescent="0.15">
      <c r="D3783"/>
    </row>
    <row r="3784" spans="4:4" x14ac:dyDescent="0.15">
      <c r="D3784"/>
    </row>
    <row r="3785" spans="4:4" x14ac:dyDescent="0.15">
      <c r="D3785"/>
    </row>
    <row r="3786" spans="4:4" x14ac:dyDescent="0.15">
      <c r="D3786"/>
    </row>
    <row r="3787" spans="4:4" x14ac:dyDescent="0.15">
      <c r="D3787"/>
    </row>
    <row r="3788" spans="4:4" x14ac:dyDescent="0.15">
      <c r="D3788"/>
    </row>
    <row r="3789" spans="4:4" x14ac:dyDescent="0.15">
      <c r="D3789"/>
    </row>
    <row r="3790" spans="4:4" x14ac:dyDescent="0.15">
      <c r="D3790"/>
    </row>
    <row r="3791" spans="4:4" x14ac:dyDescent="0.15">
      <c r="D3791"/>
    </row>
    <row r="3792" spans="4:4" x14ac:dyDescent="0.15">
      <c r="D3792"/>
    </row>
    <row r="3793" spans="4:4" x14ac:dyDescent="0.15">
      <c r="D3793"/>
    </row>
    <row r="3794" spans="4:4" x14ac:dyDescent="0.15">
      <c r="D3794"/>
    </row>
    <row r="3795" spans="4:4" x14ac:dyDescent="0.15">
      <c r="D3795"/>
    </row>
    <row r="3796" spans="4:4" x14ac:dyDescent="0.15">
      <c r="D3796"/>
    </row>
    <row r="3797" spans="4:4" x14ac:dyDescent="0.15">
      <c r="D3797"/>
    </row>
    <row r="3798" spans="4:4" x14ac:dyDescent="0.15">
      <c r="D3798"/>
    </row>
    <row r="3799" spans="4:4" x14ac:dyDescent="0.15">
      <c r="D3799"/>
    </row>
    <row r="3800" spans="4:4" x14ac:dyDescent="0.15">
      <c r="D3800"/>
    </row>
    <row r="3801" spans="4:4" x14ac:dyDescent="0.15">
      <c r="D3801"/>
    </row>
    <row r="3802" spans="4:4" x14ac:dyDescent="0.15">
      <c r="D3802"/>
    </row>
    <row r="3803" spans="4:4" x14ac:dyDescent="0.15">
      <c r="D3803"/>
    </row>
    <row r="3804" spans="4:4" x14ac:dyDescent="0.15">
      <c r="D3804"/>
    </row>
    <row r="3805" spans="4:4" x14ac:dyDescent="0.15">
      <c r="D3805"/>
    </row>
    <row r="3806" spans="4:4" x14ac:dyDescent="0.15">
      <c r="D3806"/>
    </row>
    <row r="3807" spans="4:4" x14ac:dyDescent="0.15">
      <c r="D3807"/>
    </row>
    <row r="3808" spans="4:4" x14ac:dyDescent="0.15">
      <c r="D3808"/>
    </row>
    <row r="3809" spans="4:4" x14ac:dyDescent="0.15">
      <c r="D3809"/>
    </row>
    <row r="3810" spans="4:4" x14ac:dyDescent="0.15">
      <c r="D3810"/>
    </row>
    <row r="3811" spans="4:4" x14ac:dyDescent="0.15">
      <c r="D3811"/>
    </row>
    <row r="3812" spans="4:4" x14ac:dyDescent="0.15">
      <c r="D3812"/>
    </row>
    <row r="3813" spans="4:4" x14ac:dyDescent="0.15">
      <c r="D3813"/>
    </row>
    <row r="3814" spans="4:4" x14ac:dyDescent="0.15">
      <c r="D3814"/>
    </row>
    <row r="3815" spans="4:4" x14ac:dyDescent="0.15">
      <c r="D3815"/>
    </row>
    <row r="3816" spans="4:4" x14ac:dyDescent="0.15">
      <c r="D3816"/>
    </row>
    <row r="3817" spans="4:4" x14ac:dyDescent="0.15">
      <c r="D3817"/>
    </row>
    <row r="3818" spans="4:4" x14ac:dyDescent="0.15">
      <c r="D3818"/>
    </row>
    <row r="3819" spans="4:4" x14ac:dyDescent="0.15">
      <c r="D3819"/>
    </row>
    <row r="3820" spans="4:4" x14ac:dyDescent="0.15">
      <c r="D3820"/>
    </row>
    <row r="3821" spans="4:4" x14ac:dyDescent="0.15">
      <c r="D3821"/>
    </row>
    <row r="3822" spans="4:4" x14ac:dyDescent="0.15">
      <c r="D3822"/>
    </row>
    <row r="3823" spans="4:4" x14ac:dyDescent="0.15">
      <c r="D3823"/>
    </row>
    <row r="3824" spans="4:4" x14ac:dyDescent="0.15">
      <c r="D3824"/>
    </row>
    <row r="3825" spans="4:4" x14ac:dyDescent="0.15">
      <c r="D3825"/>
    </row>
    <row r="3826" spans="4:4" x14ac:dyDescent="0.15">
      <c r="D3826"/>
    </row>
    <row r="3827" spans="4:4" x14ac:dyDescent="0.15">
      <c r="D3827"/>
    </row>
    <row r="3828" spans="4:4" x14ac:dyDescent="0.15">
      <c r="D3828"/>
    </row>
    <row r="3829" spans="4:4" x14ac:dyDescent="0.15">
      <c r="D3829"/>
    </row>
    <row r="3830" spans="4:4" x14ac:dyDescent="0.15">
      <c r="D3830"/>
    </row>
    <row r="3831" spans="4:4" x14ac:dyDescent="0.15">
      <c r="D3831"/>
    </row>
    <row r="3832" spans="4:4" x14ac:dyDescent="0.15">
      <c r="D3832"/>
    </row>
    <row r="3833" spans="4:4" x14ac:dyDescent="0.15">
      <c r="D3833"/>
    </row>
    <row r="3834" spans="4:4" x14ac:dyDescent="0.15">
      <c r="D3834"/>
    </row>
    <row r="3835" spans="4:4" x14ac:dyDescent="0.15">
      <c r="D3835"/>
    </row>
    <row r="3836" spans="4:4" x14ac:dyDescent="0.15">
      <c r="D3836"/>
    </row>
    <row r="3837" spans="4:4" x14ac:dyDescent="0.15">
      <c r="D3837"/>
    </row>
    <row r="3838" spans="4:4" x14ac:dyDescent="0.15">
      <c r="D3838"/>
    </row>
    <row r="3839" spans="4:4" x14ac:dyDescent="0.15">
      <c r="D3839"/>
    </row>
    <row r="3840" spans="4:4" x14ac:dyDescent="0.15">
      <c r="D3840"/>
    </row>
    <row r="3841" spans="4:4" x14ac:dyDescent="0.15">
      <c r="D3841"/>
    </row>
    <row r="3842" spans="4:4" x14ac:dyDescent="0.15">
      <c r="D3842"/>
    </row>
    <row r="3843" spans="4:4" x14ac:dyDescent="0.15">
      <c r="D3843"/>
    </row>
    <row r="3844" spans="4:4" x14ac:dyDescent="0.15">
      <c r="D3844"/>
    </row>
    <row r="3845" spans="4:4" x14ac:dyDescent="0.15">
      <c r="D3845"/>
    </row>
    <row r="3846" spans="4:4" x14ac:dyDescent="0.15">
      <c r="D3846"/>
    </row>
    <row r="3847" spans="4:4" x14ac:dyDescent="0.15">
      <c r="D3847"/>
    </row>
    <row r="3848" spans="4:4" x14ac:dyDescent="0.15">
      <c r="D3848"/>
    </row>
    <row r="3849" spans="4:4" x14ac:dyDescent="0.15">
      <c r="D3849"/>
    </row>
    <row r="3850" spans="4:4" x14ac:dyDescent="0.15">
      <c r="D3850"/>
    </row>
    <row r="3851" spans="4:4" x14ac:dyDescent="0.15">
      <c r="D3851"/>
    </row>
    <row r="3852" spans="4:4" x14ac:dyDescent="0.15">
      <c r="D3852"/>
    </row>
    <row r="3853" spans="4:4" x14ac:dyDescent="0.15">
      <c r="D3853"/>
    </row>
    <row r="3854" spans="4:4" x14ac:dyDescent="0.15">
      <c r="D3854"/>
    </row>
    <row r="3855" spans="4:4" x14ac:dyDescent="0.15">
      <c r="D3855"/>
    </row>
    <row r="3856" spans="4:4" x14ac:dyDescent="0.15">
      <c r="D3856"/>
    </row>
    <row r="3857" spans="4:4" x14ac:dyDescent="0.15">
      <c r="D3857"/>
    </row>
    <row r="3858" spans="4:4" x14ac:dyDescent="0.15">
      <c r="D3858"/>
    </row>
    <row r="3859" spans="4:4" x14ac:dyDescent="0.15">
      <c r="D3859"/>
    </row>
    <row r="3860" spans="4:4" x14ac:dyDescent="0.15">
      <c r="D3860"/>
    </row>
    <row r="3861" spans="4:4" x14ac:dyDescent="0.15">
      <c r="D3861"/>
    </row>
    <row r="3862" spans="4:4" x14ac:dyDescent="0.15">
      <c r="D3862"/>
    </row>
    <row r="3863" spans="4:4" x14ac:dyDescent="0.15">
      <c r="D3863"/>
    </row>
    <row r="3864" spans="4:4" x14ac:dyDescent="0.15">
      <c r="D3864"/>
    </row>
    <row r="3865" spans="4:4" x14ac:dyDescent="0.15">
      <c r="D3865"/>
    </row>
    <row r="3866" spans="4:4" x14ac:dyDescent="0.15">
      <c r="D3866"/>
    </row>
    <row r="3867" spans="4:4" x14ac:dyDescent="0.15">
      <c r="D3867"/>
    </row>
    <row r="3868" spans="4:4" x14ac:dyDescent="0.15">
      <c r="D3868"/>
    </row>
    <row r="3869" spans="4:4" x14ac:dyDescent="0.15">
      <c r="D3869"/>
    </row>
    <row r="3870" spans="4:4" x14ac:dyDescent="0.15">
      <c r="D3870"/>
    </row>
    <row r="3871" spans="4:4" x14ac:dyDescent="0.15">
      <c r="D3871"/>
    </row>
    <row r="3872" spans="4:4" x14ac:dyDescent="0.15">
      <c r="D3872"/>
    </row>
    <row r="3873" spans="4:4" x14ac:dyDescent="0.15">
      <c r="D3873"/>
    </row>
    <row r="3874" spans="4:4" x14ac:dyDescent="0.15">
      <c r="D3874"/>
    </row>
    <row r="3875" spans="4:4" x14ac:dyDescent="0.15">
      <c r="D3875"/>
    </row>
    <row r="3876" spans="4:4" x14ac:dyDescent="0.15">
      <c r="D3876"/>
    </row>
    <row r="3877" spans="4:4" x14ac:dyDescent="0.15">
      <c r="D3877"/>
    </row>
    <row r="3878" spans="4:4" x14ac:dyDescent="0.15">
      <c r="D3878"/>
    </row>
    <row r="3879" spans="4:4" x14ac:dyDescent="0.15">
      <c r="D3879"/>
    </row>
    <row r="3880" spans="4:4" x14ac:dyDescent="0.15">
      <c r="D3880"/>
    </row>
    <row r="3881" spans="4:4" x14ac:dyDescent="0.15">
      <c r="D3881"/>
    </row>
    <row r="3882" spans="4:4" x14ac:dyDescent="0.15">
      <c r="D3882"/>
    </row>
    <row r="3883" spans="4:4" x14ac:dyDescent="0.15">
      <c r="D3883"/>
    </row>
    <row r="3884" spans="4:4" x14ac:dyDescent="0.15">
      <c r="D3884"/>
    </row>
    <row r="3885" spans="4:4" x14ac:dyDescent="0.15">
      <c r="D3885"/>
    </row>
    <row r="3886" spans="4:4" x14ac:dyDescent="0.15">
      <c r="D3886"/>
    </row>
    <row r="3887" spans="4:4" x14ac:dyDescent="0.15">
      <c r="D3887"/>
    </row>
    <row r="3888" spans="4:4" x14ac:dyDescent="0.15">
      <c r="D3888"/>
    </row>
    <row r="3889" spans="4:4" x14ac:dyDescent="0.15">
      <c r="D3889"/>
    </row>
    <row r="3890" spans="4:4" x14ac:dyDescent="0.15">
      <c r="D3890"/>
    </row>
    <row r="3891" spans="4:4" x14ac:dyDescent="0.15">
      <c r="D3891"/>
    </row>
    <row r="3892" spans="4:4" x14ac:dyDescent="0.15">
      <c r="D3892"/>
    </row>
    <row r="3893" spans="4:4" x14ac:dyDescent="0.15">
      <c r="D3893"/>
    </row>
    <row r="3894" spans="4:4" x14ac:dyDescent="0.15">
      <c r="D3894"/>
    </row>
    <row r="3895" spans="4:4" x14ac:dyDescent="0.15">
      <c r="D3895"/>
    </row>
    <row r="3896" spans="4:4" x14ac:dyDescent="0.15">
      <c r="D3896"/>
    </row>
    <row r="3897" spans="4:4" x14ac:dyDescent="0.15">
      <c r="D3897"/>
    </row>
    <row r="3898" spans="4:4" x14ac:dyDescent="0.15">
      <c r="D3898"/>
    </row>
    <row r="3899" spans="4:4" x14ac:dyDescent="0.15">
      <c r="D3899"/>
    </row>
    <row r="3900" spans="4:4" x14ac:dyDescent="0.15">
      <c r="D3900"/>
    </row>
    <row r="3901" spans="4:4" x14ac:dyDescent="0.15">
      <c r="D3901"/>
    </row>
    <row r="3902" spans="4:4" x14ac:dyDescent="0.15">
      <c r="D3902"/>
    </row>
    <row r="3903" spans="4:4" x14ac:dyDescent="0.15">
      <c r="D3903"/>
    </row>
    <row r="3904" spans="4:4" x14ac:dyDescent="0.15">
      <c r="D3904"/>
    </row>
    <row r="3905" spans="4:4" x14ac:dyDescent="0.15">
      <c r="D3905"/>
    </row>
    <row r="3906" spans="4:4" x14ac:dyDescent="0.15">
      <c r="D3906"/>
    </row>
    <row r="3907" spans="4:4" x14ac:dyDescent="0.15">
      <c r="D3907"/>
    </row>
    <row r="3908" spans="4:4" x14ac:dyDescent="0.15">
      <c r="D3908"/>
    </row>
    <row r="3909" spans="4:4" x14ac:dyDescent="0.15">
      <c r="D3909"/>
    </row>
    <row r="3910" spans="4:4" x14ac:dyDescent="0.15">
      <c r="D3910"/>
    </row>
    <row r="3911" spans="4:4" x14ac:dyDescent="0.15">
      <c r="D3911"/>
    </row>
    <row r="3912" spans="4:4" x14ac:dyDescent="0.15">
      <c r="D3912"/>
    </row>
    <row r="3913" spans="4:4" x14ac:dyDescent="0.15">
      <c r="D3913"/>
    </row>
    <row r="3914" spans="4:4" x14ac:dyDescent="0.15">
      <c r="D3914"/>
    </row>
    <row r="3915" spans="4:4" x14ac:dyDescent="0.15">
      <c r="D3915"/>
    </row>
    <row r="3916" spans="4:4" x14ac:dyDescent="0.15">
      <c r="D3916"/>
    </row>
    <row r="3917" spans="4:4" x14ac:dyDescent="0.15">
      <c r="D3917"/>
    </row>
    <row r="3918" spans="4:4" x14ac:dyDescent="0.15">
      <c r="D3918"/>
    </row>
    <row r="3919" spans="4:4" x14ac:dyDescent="0.15">
      <c r="D3919"/>
    </row>
    <row r="3920" spans="4:4" x14ac:dyDescent="0.15">
      <c r="D3920"/>
    </row>
    <row r="3921" spans="4:4" x14ac:dyDescent="0.15">
      <c r="D3921"/>
    </row>
    <row r="3922" spans="4:4" x14ac:dyDescent="0.15">
      <c r="D3922"/>
    </row>
    <row r="3923" spans="4:4" x14ac:dyDescent="0.15">
      <c r="D3923"/>
    </row>
    <row r="3924" spans="4:4" x14ac:dyDescent="0.15">
      <c r="D3924"/>
    </row>
    <row r="3925" spans="4:4" x14ac:dyDescent="0.15">
      <c r="D3925"/>
    </row>
    <row r="3926" spans="4:4" x14ac:dyDescent="0.15">
      <c r="D3926"/>
    </row>
    <row r="3927" spans="4:4" x14ac:dyDescent="0.15">
      <c r="D3927"/>
    </row>
    <row r="3928" spans="4:4" x14ac:dyDescent="0.15">
      <c r="D3928"/>
    </row>
    <row r="3929" spans="4:4" x14ac:dyDescent="0.15">
      <c r="D3929"/>
    </row>
    <row r="3930" spans="4:4" x14ac:dyDescent="0.15">
      <c r="D3930"/>
    </row>
    <row r="3931" spans="4:4" x14ac:dyDescent="0.15">
      <c r="D3931"/>
    </row>
    <row r="3932" spans="4:4" x14ac:dyDescent="0.15">
      <c r="D3932"/>
    </row>
    <row r="3933" spans="4:4" x14ac:dyDescent="0.15">
      <c r="D3933"/>
    </row>
    <row r="3934" spans="4:4" x14ac:dyDescent="0.15">
      <c r="D3934"/>
    </row>
    <row r="3935" spans="4:4" x14ac:dyDescent="0.15">
      <c r="D3935"/>
    </row>
    <row r="3936" spans="4:4" x14ac:dyDescent="0.15">
      <c r="D3936"/>
    </row>
    <row r="3937" spans="4:4" x14ac:dyDescent="0.15">
      <c r="D3937"/>
    </row>
    <row r="3938" spans="4:4" x14ac:dyDescent="0.15">
      <c r="D3938"/>
    </row>
    <row r="3939" spans="4:4" x14ac:dyDescent="0.15">
      <c r="D3939"/>
    </row>
    <row r="3940" spans="4:4" x14ac:dyDescent="0.15">
      <c r="D3940"/>
    </row>
    <row r="3941" spans="4:4" x14ac:dyDescent="0.15">
      <c r="D3941"/>
    </row>
    <row r="3942" spans="4:4" x14ac:dyDescent="0.15">
      <c r="D3942"/>
    </row>
    <row r="3943" spans="4:4" x14ac:dyDescent="0.15">
      <c r="D3943"/>
    </row>
    <row r="3944" spans="4:4" x14ac:dyDescent="0.15">
      <c r="D3944"/>
    </row>
    <row r="3945" spans="4:4" x14ac:dyDescent="0.15">
      <c r="D3945"/>
    </row>
    <row r="3946" spans="4:4" x14ac:dyDescent="0.15">
      <c r="D3946"/>
    </row>
    <row r="3947" spans="4:4" x14ac:dyDescent="0.15">
      <c r="D3947"/>
    </row>
    <row r="3948" spans="4:4" x14ac:dyDescent="0.15">
      <c r="D3948"/>
    </row>
    <row r="3949" spans="4:4" x14ac:dyDescent="0.15">
      <c r="D3949"/>
    </row>
    <row r="3950" spans="4:4" x14ac:dyDescent="0.15">
      <c r="D3950"/>
    </row>
    <row r="3951" spans="4:4" x14ac:dyDescent="0.15">
      <c r="D3951"/>
    </row>
    <row r="3952" spans="4:4" x14ac:dyDescent="0.15">
      <c r="D3952"/>
    </row>
    <row r="3953" spans="4:4" x14ac:dyDescent="0.15">
      <c r="D3953"/>
    </row>
    <row r="3954" spans="4:4" x14ac:dyDescent="0.15">
      <c r="D3954"/>
    </row>
    <row r="3955" spans="4:4" x14ac:dyDescent="0.15">
      <c r="D3955"/>
    </row>
    <row r="3956" spans="4:4" x14ac:dyDescent="0.15">
      <c r="D3956"/>
    </row>
    <row r="3957" spans="4:4" x14ac:dyDescent="0.15">
      <c r="D3957"/>
    </row>
    <row r="3958" spans="4:4" x14ac:dyDescent="0.15">
      <c r="D3958"/>
    </row>
    <row r="3959" spans="4:4" x14ac:dyDescent="0.15">
      <c r="D3959"/>
    </row>
    <row r="3960" spans="4:4" x14ac:dyDescent="0.15">
      <c r="D3960"/>
    </row>
    <row r="3961" spans="4:4" x14ac:dyDescent="0.15">
      <c r="D3961"/>
    </row>
    <row r="3962" spans="4:4" x14ac:dyDescent="0.15">
      <c r="D3962"/>
    </row>
    <row r="3963" spans="4:4" x14ac:dyDescent="0.15">
      <c r="D3963"/>
    </row>
    <row r="3964" spans="4:4" x14ac:dyDescent="0.15">
      <c r="D3964"/>
    </row>
    <row r="3965" spans="4:4" x14ac:dyDescent="0.15">
      <c r="D3965"/>
    </row>
    <row r="3966" spans="4:4" x14ac:dyDescent="0.15">
      <c r="D3966"/>
    </row>
    <row r="3967" spans="4:4" x14ac:dyDescent="0.15">
      <c r="D3967"/>
    </row>
    <row r="3968" spans="4:4" x14ac:dyDescent="0.15">
      <c r="D3968"/>
    </row>
    <row r="3969" spans="4:4" x14ac:dyDescent="0.15">
      <c r="D3969"/>
    </row>
    <row r="3970" spans="4:4" x14ac:dyDescent="0.15">
      <c r="D3970"/>
    </row>
    <row r="3971" spans="4:4" x14ac:dyDescent="0.15">
      <c r="D3971"/>
    </row>
    <row r="3972" spans="4:4" x14ac:dyDescent="0.15">
      <c r="D3972"/>
    </row>
    <row r="3973" spans="4:4" x14ac:dyDescent="0.15">
      <c r="D3973"/>
    </row>
    <row r="3974" spans="4:4" x14ac:dyDescent="0.15">
      <c r="D3974"/>
    </row>
    <row r="3975" spans="4:4" x14ac:dyDescent="0.15">
      <c r="D3975"/>
    </row>
    <row r="3976" spans="4:4" x14ac:dyDescent="0.15">
      <c r="D3976"/>
    </row>
    <row r="3977" spans="4:4" x14ac:dyDescent="0.15">
      <c r="D3977"/>
    </row>
    <row r="3978" spans="4:4" x14ac:dyDescent="0.15">
      <c r="D3978"/>
    </row>
    <row r="3979" spans="4:4" x14ac:dyDescent="0.15">
      <c r="D3979"/>
    </row>
    <row r="3980" spans="4:4" x14ac:dyDescent="0.15">
      <c r="D3980"/>
    </row>
    <row r="3981" spans="4:4" x14ac:dyDescent="0.15">
      <c r="D3981"/>
    </row>
    <row r="3982" spans="4:4" x14ac:dyDescent="0.15">
      <c r="D3982"/>
    </row>
    <row r="3983" spans="4:4" x14ac:dyDescent="0.15">
      <c r="D3983"/>
    </row>
    <row r="3984" spans="4:4" x14ac:dyDescent="0.15">
      <c r="D3984"/>
    </row>
    <row r="3985" spans="4:4" x14ac:dyDescent="0.15">
      <c r="D3985"/>
    </row>
    <row r="3986" spans="4:4" x14ac:dyDescent="0.15">
      <c r="D3986"/>
    </row>
    <row r="3987" spans="4:4" x14ac:dyDescent="0.15">
      <c r="D3987"/>
    </row>
    <row r="3988" spans="4:4" x14ac:dyDescent="0.15">
      <c r="D3988"/>
    </row>
    <row r="3989" spans="4:4" x14ac:dyDescent="0.15">
      <c r="D3989"/>
    </row>
    <row r="3990" spans="4:4" x14ac:dyDescent="0.15">
      <c r="D3990"/>
    </row>
    <row r="3991" spans="4:4" x14ac:dyDescent="0.15">
      <c r="D3991"/>
    </row>
    <row r="3992" spans="4:4" x14ac:dyDescent="0.15">
      <c r="D3992"/>
    </row>
    <row r="3993" spans="4:4" x14ac:dyDescent="0.15">
      <c r="D3993"/>
    </row>
    <row r="3994" spans="4:4" x14ac:dyDescent="0.15">
      <c r="D3994"/>
    </row>
    <row r="3995" spans="4:4" x14ac:dyDescent="0.15">
      <c r="D3995"/>
    </row>
    <row r="3996" spans="4:4" x14ac:dyDescent="0.15">
      <c r="D3996"/>
    </row>
    <row r="3997" spans="4:4" x14ac:dyDescent="0.15">
      <c r="D3997"/>
    </row>
    <row r="3998" spans="4:4" x14ac:dyDescent="0.15">
      <c r="D3998"/>
    </row>
    <row r="3999" spans="4:4" x14ac:dyDescent="0.15">
      <c r="D3999"/>
    </row>
    <row r="4000" spans="4:4" x14ac:dyDescent="0.15">
      <c r="D4000"/>
    </row>
    <row r="4001" spans="4:4" x14ac:dyDescent="0.15">
      <c r="D4001"/>
    </row>
    <row r="4002" spans="4:4" x14ac:dyDescent="0.15">
      <c r="D4002"/>
    </row>
    <row r="4003" spans="4:4" x14ac:dyDescent="0.15">
      <c r="D4003"/>
    </row>
    <row r="4004" spans="4:4" x14ac:dyDescent="0.15">
      <c r="D4004"/>
    </row>
    <row r="4005" spans="4:4" x14ac:dyDescent="0.15">
      <c r="D4005"/>
    </row>
    <row r="4006" spans="4:4" x14ac:dyDescent="0.15">
      <c r="D4006"/>
    </row>
    <row r="4007" spans="4:4" x14ac:dyDescent="0.15">
      <c r="D4007"/>
    </row>
    <row r="4008" spans="4:4" x14ac:dyDescent="0.15">
      <c r="D4008"/>
    </row>
    <row r="4009" spans="4:4" x14ac:dyDescent="0.15">
      <c r="D4009"/>
    </row>
    <row r="4010" spans="4:4" x14ac:dyDescent="0.15">
      <c r="D4010"/>
    </row>
    <row r="4011" spans="4:4" x14ac:dyDescent="0.15">
      <c r="D4011"/>
    </row>
    <row r="4012" spans="4:4" x14ac:dyDescent="0.15">
      <c r="D4012"/>
    </row>
    <row r="4013" spans="4:4" x14ac:dyDescent="0.15">
      <c r="D4013"/>
    </row>
    <row r="4014" spans="4:4" x14ac:dyDescent="0.15">
      <c r="D4014"/>
    </row>
    <row r="4015" spans="4:4" x14ac:dyDescent="0.15">
      <c r="D4015"/>
    </row>
    <row r="4016" spans="4:4" x14ac:dyDescent="0.15">
      <c r="D4016"/>
    </row>
    <row r="4017" spans="4:4" x14ac:dyDescent="0.15">
      <c r="D4017"/>
    </row>
    <row r="4018" spans="4:4" x14ac:dyDescent="0.15">
      <c r="D4018"/>
    </row>
    <row r="4019" spans="4:4" x14ac:dyDescent="0.15">
      <c r="D4019"/>
    </row>
    <row r="4020" spans="4:4" x14ac:dyDescent="0.15">
      <c r="D4020"/>
    </row>
    <row r="4021" spans="4:4" x14ac:dyDescent="0.15">
      <c r="D4021"/>
    </row>
    <row r="4022" spans="4:4" x14ac:dyDescent="0.15">
      <c r="D4022"/>
    </row>
    <row r="4023" spans="4:4" x14ac:dyDescent="0.15">
      <c r="D4023"/>
    </row>
    <row r="4024" spans="4:4" x14ac:dyDescent="0.15">
      <c r="D4024"/>
    </row>
    <row r="4025" spans="4:4" x14ac:dyDescent="0.15">
      <c r="D4025"/>
    </row>
    <row r="4026" spans="4:4" x14ac:dyDescent="0.15">
      <c r="D4026"/>
    </row>
    <row r="4027" spans="4:4" x14ac:dyDescent="0.15">
      <c r="D4027"/>
    </row>
    <row r="4028" spans="4:4" x14ac:dyDescent="0.15">
      <c r="D4028"/>
    </row>
    <row r="4029" spans="4:4" x14ac:dyDescent="0.15">
      <c r="D4029"/>
    </row>
    <row r="4030" spans="4:4" x14ac:dyDescent="0.15">
      <c r="D4030"/>
    </row>
    <row r="4031" spans="4:4" x14ac:dyDescent="0.15">
      <c r="D4031"/>
    </row>
    <row r="4032" spans="4:4" x14ac:dyDescent="0.15">
      <c r="D4032"/>
    </row>
    <row r="4033" spans="4:4" x14ac:dyDescent="0.15">
      <c r="D4033"/>
    </row>
    <row r="4034" spans="4:4" x14ac:dyDescent="0.15">
      <c r="D4034"/>
    </row>
    <row r="4035" spans="4:4" x14ac:dyDescent="0.15">
      <c r="D4035"/>
    </row>
    <row r="4036" spans="4:4" x14ac:dyDescent="0.15">
      <c r="D4036"/>
    </row>
    <row r="4037" spans="4:4" x14ac:dyDescent="0.15">
      <c r="D4037"/>
    </row>
    <row r="4038" spans="4:4" x14ac:dyDescent="0.15">
      <c r="D4038"/>
    </row>
    <row r="4039" spans="4:4" x14ac:dyDescent="0.15">
      <c r="D4039"/>
    </row>
    <row r="4040" spans="4:4" x14ac:dyDescent="0.15">
      <c r="D4040"/>
    </row>
    <row r="4041" spans="4:4" x14ac:dyDescent="0.15">
      <c r="D4041"/>
    </row>
    <row r="4042" spans="4:4" x14ac:dyDescent="0.15">
      <c r="D4042"/>
    </row>
    <row r="4043" spans="4:4" x14ac:dyDescent="0.15">
      <c r="D4043"/>
    </row>
    <row r="4044" spans="4:4" x14ac:dyDescent="0.15">
      <c r="D4044"/>
    </row>
    <row r="4045" spans="4:4" x14ac:dyDescent="0.15">
      <c r="D4045"/>
    </row>
    <row r="4046" spans="4:4" x14ac:dyDescent="0.15">
      <c r="D4046"/>
    </row>
    <row r="4047" spans="4:4" x14ac:dyDescent="0.15">
      <c r="D4047"/>
    </row>
    <row r="4048" spans="4:4" x14ac:dyDescent="0.15">
      <c r="D4048"/>
    </row>
    <row r="4049" spans="4:4" x14ac:dyDescent="0.15">
      <c r="D4049"/>
    </row>
    <row r="4050" spans="4:4" x14ac:dyDescent="0.15">
      <c r="D4050"/>
    </row>
    <row r="4051" spans="4:4" x14ac:dyDescent="0.15">
      <c r="D4051"/>
    </row>
    <row r="4052" spans="4:4" x14ac:dyDescent="0.15">
      <c r="D4052"/>
    </row>
    <row r="4053" spans="4:4" x14ac:dyDescent="0.15">
      <c r="D4053"/>
    </row>
    <row r="4054" spans="4:4" x14ac:dyDescent="0.15">
      <c r="D4054"/>
    </row>
    <row r="4055" spans="4:4" x14ac:dyDescent="0.15">
      <c r="D4055"/>
    </row>
    <row r="4056" spans="4:4" x14ac:dyDescent="0.15">
      <c r="D4056"/>
    </row>
    <row r="4057" spans="4:4" x14ac:dyDescent="0.15">
      <c r="D4057"/>
    </row>
    <row r="4058" spans="4:4" x14ac:dyDescent="0.15">
      <c r="D4058"/>
    </row>
    <row r="4059" spans="4:4" x14ac:dyDescent="0.15">
      <c r="D4059"/>
    </row>
    <row r="4060" spans="4:4" x14ac:dyDescent="0.15">
      <c r="D4060"/>
    </row>
    <row r="4061" spans="4:4" x14ac:dyDescent="0.15">
      <c r="D4061"/>
    </row>
    <row r="4062" spans="4:4" x14ac:dyDescent="0.15">
      <c r="D4062"/>
    </row>
    <row r="4063" spans="4:4" x14ac:dyDescent="0.15">
      <c r="D4063"/>
    </row>
    <row r="4064" spans="4:4" x14ac:dyDescent="0.15">
      <c r="D4064"/>
    </row>
    <row r="4065" spans="4:4" x14ac:dyDescent="0.15">
      <c r="D4065"/>
    </row>
    <row r="4066" spans="4:4" x14ac:dyDescent="0.15">
      <c r="D4066"/>
    </row>
    <row r="4067" spans="4:4" x14ac:dyDescent="0.15">
      <c r="D4067"/>
    </row>
    <row r="4068" spans="4:4" x14ac:dyDescent="0.15">
      <c r="D4068"/>
    </row>
    <row r="4069" spans="4:4" x14ac:dyDescent="0.15">
      <c r="D4069"/>
    </row>
    <row r="4070" spans="4:4" x14ac:dyDescent="0.15">
      <c r="D4070"/>
    </row>
    <row r="4071" spans="4:4" x14ac:dyDescent="0.15">
      <c r="D4071"/>
    </row>
    <row r="4072" spans="4:4" x14ac:dyDescent="0.15">
      <c r="D4072"/>
    </row>
    <row r="4073" spans="4:4" x14ac:dyDescent="0.15">
      <c r="D4073"/>
    </row>
    <row r="4074" spans="4:4" x14ac:dyDescent="0.15">
      <c r="D4074"/>
    </row>
    <row r="4075" spans="4:4" x14ac:dyDescent="0.15">
      <c r="D4075"/>
    </row>
    <row r="4076" spans="4:4" x14ac:dyDescent="0.15">
      <c r="D4076"/>
    </row>
    <row r="4077" spans="4:4" x14ac:dyDescent="0.15">
      <c r="D4077"/>
    </row>
    <row r="4078" spans="4:4" x14ac:dyDescent="0.15">
      <c r="D4078"/>
    </row>
    <row r="4079" spans="4:4" x14ac:dyDescent="0.15">
      <c r="D4079"/>
    </row>
    <row r="4080" spans="4:4" x14ac:dyDescent="0.15">
      <c r="D4080"/>
    </row>
    <row r="4081" spans="4:4" x14ac:dyDescent="0.15">
      <c r="D4081"/>
    </row>
    <row r="4082" spans="4:4" x14ac:dyDescent="0.15">
      <c r="D4082"/>
    </row>
    <row r="4083" spans="4:4" x14ac:dyDescent="0.15">
      <c r="D4083"/>
    </row>
    <row r="4084" spans="4:4" x14ac:dyDescent="0.15">
      <c r="D4084"/>
    </row>
    <row r="4085" spans="4:4" x14ac:dyDescent="0.15">
      <c r="D4085"/>
    </row>
    <row r="4086" spans="4:4" x14ac:dyDescent="0.15">
      <c r="D4086"/>
    </row>
    <row r="4087" spans="4:4" x14ac:dyDescent="0.15">
      <c r="D4087"/>
    </row>
    <row r="4088" spans="4:4" x14ac:dyDescent="0.15">
      <c r="D4088"/>
    </row>
    <row r="4089" spans="4:4" x14ac:dyDescent="0.15">
      <c r="D4089"/>
    </row>
    <row r="4090" spans="4:4" x14ac:dyDescent="0.15">
      <c r="D4090"/>
    </row>
    <row r="4091" spans="4:4" x14ac:dyDescent="0.15">
      <c r="D4091"/>
    </row>
    <row r="4092" spans="4:4" x14ac:dyDescent="0.15">
      <c r="D4092"/>
    </row>
    <row r="4093" spans="4:4" x14ac:dyDescent="0.15">
      <c r="D4093"/>
    </row>
    <row r="4094" spans="4:4" x14ac:dyDescent="0.15">
      <c r="D4094"/>
    </row>
    <row r="4095" spans="4:4" x14ac:dyDescent="0.15">
      <c r="D4095"/>
    </row>
    <row r="4096" spans="4:4" x14ac:dyDescent="0.15">
      <c r="D4096"/>
    </row>
    <row r="4097" spans="4:4" x14ac:dyDescent="0.15">
      <c r="D4097"/>
    </row>
    <row r="4098" spans="4:4" x14ac:dyDescent="0.15">
      <c r="D4098"/>
    </row>
    <row r="4099" spans="4:4" x14ac:dyDescent="0.15">
      <c r="D4099"/>
    </row>
    <row r="4100" spans="4:4" x14ac:dyDescent="0.15">
      <c r="D4100"/>
    </row>
    <row r="4101" spans="4:4" x14ac:dyDescent="0.15">
      <c r="D4101"/>
    </row>
    <row r="4102" spans="4:4" x14ac:dyDescent="0.15">
      <c r="D4102"/>
    </row>
    <row r="4103" spans="4:4" x14ac:dyDescent="0.15">
      <c r="D4103"/>
    </row>
    <row r="4104" spans="4:4" x14ac:dyDescent="0.15">
      <c r="D4104"/>
    </row>
    <row r="4105" spans="4:4" x14ac:dyDescent="0.15">
      <c r="D4105"/>
    </row>
    <row r="4106" spans="4:4" x14ac:dyDescent="0.15">
      <c r="D4106"/>
    </row>
    <row r="4107" spans="4:4" x14ac:dyDescent="0.15">
      <c r="D4107"/>
    </row>
    <row r="4108" spans="4:4" x14ac:dyDescent="0.15">
      <c r="D4108"/>
    </row>
    <row r="4109" spans="4:4" x14ac:dyDescent="0.15">
      <c r="D4109"/>
    </row>
    <row r="4110" spans="4:4" x14ac:dyDescent="0.15">
      <c r="D4110"/>
    </row>
    <row r="4111" spans="4:4" x14ac:dyDescent="0.15">
      <c r="D4111"/>
    </row>
    <row r="4112" spans="4:4" x14ac:dyDescent="0.15">
      <c r="D4112"/>
    </row>
    <row r="4113" spans="4:4" x14ac:dyDescent="0.15">
      <c r="D4113"/>
    </row>
    <row r="4114" spans="4:4" x14ac:dyDescent="0.15">
      <c r="D4114"/>
    </row>
    <row r="4115" spans="4:4" x14ac:dyDescent="0.15">
      <c r="D4115"/>
    </row>
    <row r="4116" spans="4:4" x14ac:dyDescent="0.15">
      <c r="D4116"/>
    </row>
    <row r="4117" spans="4:4" x14ac:dyDescent="0.15">
      <c r="D4117"/>
    </row>
    <row r="4118" spans="4:4" x14ac:dyDescent="0.15">
      <c r="D4118"/>
    </row>
    <row r="4119" spans="4:4" x14ac:dyDescent="0.15">
      <c r="D4119"/>
    </row>
    <row r="4120" spans="4:4" x14ac:dyDescent="0.15">
      <c r="D4120"/>
    </row>
    <row r="4121" spans="4:4" x14ac:dyDescent="0.15">
      <c r="D4121"/>
    </row>
    <row r="4122" spans="4:4" x14ac:dyDescent="0.15">
      <c r="D4122"/>
    </row>
    <row r="4123" spans="4:4" x14ac:dyDescent="0.15">
      <c r="D4123"/>
    </row>
    <row r="4124" spans="4:4" x14ac:dyDescent="0.15">
      <c r="D4124"/>
    </row>
    <row r="4125" spans="4:4" x14ac:dyDescent="0.15">
      <c r="D4125"/>
    </row>
    <row r="4126" spans="4:4" x14ac:dyDescent="0.15">
      <c r="D4126"/>
    </row>
    <row r="4127" spans="4:4" x14ac:dyDescent="0.15">
      <c r="D4127"/>
    </row>
    <row r="4128" spans="4:4" x14ac:dyDescent="0.15">
      <c r="D4128"/>
    </row>
    <row r="4129" spans="4:4" x14ac:dyDescent="0.15">
      <c r="D4129"/>
    </row>
    <row r="4130" spans="4:4" x14ac:dyDescent="0.15">
      <c r="D4130"/>
    </row>
    <row r="4131" spans="4:4" x14ac:dyDescent="0.15">
      <c r="D4131"/>
    </row>
    <row r="4132" spans="4:4" x14ac:dyDescent="0.15">
      <c r="D4132"/>
    </row>
    <row r="4133" spans="4:4" x14ac:dyDescent="0.15">
      <c r="D4133"/>
    </row>
    <row r="4134" spans="4:4" x14ac:dyDescent="0.15">
      <c r="D4134"/>
    </row>
    <row r="4135" spans="4:4" x14ac:dyDescent="0.15">
      <c r="D4135"/>
    </row>
    <row r="4136" spans="4:4" x14ac:dyDescent="0.15">
      <c r="D4136"/>
    </row>
    <row r="4137" spans="4:4" x14ac:dyDescent="0.15">
      <c r="D4137"/>
    </row>
    <row r="4138" spans="4:4" x14ac:dyDescent="0.15">
      <c r="D4138"/>
    </row>
    <row r="4139" spans="4:4" x14ac:dyDescent="0.15">
      <c r="D4139"/>
    </row>
    <row r="4140" spans="4:4" x14ac:dyDescent="0.15">
      <c r="D4140"/>
    </row>
    <row r="4141" spans="4:4" x14ac:dyDescent="0.15">
      <c r="D4141"/>
    </row>
    <row r="4142" spans="4:4" x14ac:dyDescent="0.15">
      <c r="D4142"/>
    </row>
    <row r="4143" spans="4:4" x14ac:dyDescent="0.15">
      <c r="D4143"/>
    </row>
    <row r="4144" spans="4:4" x14ac:dyDescent="0.15">
      <c r="D4144"/>
    </row>
    <row r="4145" spans="4:4" x14ac:dyDescent="0.15">
      <c r="D4145"/>
    </row>
    <row r="4146" spans="4:4" x14ac:dyDescent="0.15">
      <c r="D4146"/>
    </row>
    <row r="4147" spans="4:4" x14ac:dyDescent="0.15">
      <c r="D4147"/>
    </row>
    <row r="4148" spans="4:4" x14ac:dyDescent="0.15">
      <c r="D4148"/>
    </row>
    <row r="4149" spans="4:4" x14ac:dyDescent="0.15">
      <c r="D4149"/>
    </row>
    <row r="4150" spans="4:4" x14ac:dyDescent="0.15">
      <c r="D4150"/>
    </row>
    <row r="4151" spans="4:4" x14ac:dyDescent="0.15">
      <c r="D4151"/>
    </row>
    <row r="4152" spans="4:4" x14ac:dyDescent="0.15">
      <c r="D4152"/>
    </row>
    <row r="4153" spans="4:4" x14ac:dyDescent="0.15">
      <c r="D4153"/>
    </row>
    <row r="4154" spans="4:4" x14ac:dyDescent="0.15">
      <c r="D4154"/>
    </row>
    <row r="4155" spans="4:4" x14ac:dyDescent="0.15">
      <c r="D4155"/>
    </row>
    <row r="4156" spans="4:4" x14ac:dyDescent="0.15">
      <c r="D4156"/>
    </row>
    <row r="4157" spans="4:4" x14ac:dyDescent="0.15">
      <c r="D4157"/>
    </row>
    <row r="4158" spans="4:4" x14ac:dyDescent="0.15">
      <c r="D4158"/>
    </row>
    <row r="4159" spans="4:4" x14ac:dyDescent="0.15">
      <c r="D4159"/>
    </row>
    <row r="4160" spans="4:4" x14ac:dyDescent="0.15">
      <c r="D4160"/>
    </row>
    <row r="4161" spans="4:4" x14ac:dyDescent="0.15">
      <c r="D4161"/>
    </row>
    <row r="4162" spans="4:4" x14ac:dyDescent="0.15">
      <c r="D4162"/>
    </row>
    <row r="4163" spans="4:4" x14ac:dyDescent="0.15">
      <c r="D4163"/>
    </row>
    <row r="4164" spans="4:4" x14ac:dyDescent="0.15">
      <c r="D4164"/>
    </row>
    <row r="4165" spans="4:4" x14ac:dyDescent="0.15">
      <c r="D4165"/>
    </row>
    <row r="4166" spans="4:4" x14ac:dyDescent="0.15">
      <c r="D4166"/>
    </row>
    <row r="4167" spans="4:4" x14ac:dyDescent="0.15">
      <c r="D4167"/>
    </row>
    <row r="4168" spans="4:4" x14ac:dyDescent="0.15">
      <c r="D4168"/>
    </row>
    <row r="4169" spans="4:4" x14ac:dyDescent="0.15">
      <c r="D4169"/>
    </row>
    <row r="4170" spans="4:4" x14ac:dyDescent="0.15">
      <c r="D4170"/>
    </row>
    <row r="4171" spans="4:4" x14ac:dyDescent="0.15">
      <c r="D4171"/>
    </row>
    <row r="4172" spans="4:4" x14ac:dyDescent="0.15">
      <c r="D4172"/>
    </row>
    <row r="4173" spans="4:4" x14ac:dyDescent="0.15">
      <c r="D4173"/>
    </row>
    <row r="4174" spans="4:4" x14ac:dyDescent="0.15">
      <c r="D4174"/>
    </row>
    <row r="4175" spans="4:4" x14ac:dyDescent="0.15">
      <c r="D4175"/>
    </row>
    <row r="4176" spans="4:4" x14ac:dyDescent="0.15">
      <c r="D4176"/>
    </row>
    <row r="4177" spans="4:4" x14ac:dyDescent="0.15">
      <c r="D4177"/>
    </row>
    <row r="4178" spans="4:4" x14ac:dyDescent="0.15">
      <c r="D4178"/>
    </row>
    <row r="4179" spans="4:4" x14ac:dyDescent="0.15">
      <c r="D4179"/>
    </row>
    <row r="4180" spans="4:4" x14ac:dyDescent="0.15">
      <c r="D4180"/>
    </row>
    <row r="4181" spans="4:4" x14ac:dyDescent="0.15">
      <c r="D4181"/>
    </row>
    <row r="4182" spans="4:4" x14ac:dyDescent="0.15">
      <c r="D4182"/>
    </row>
    <row r="4183" spans="4:4" x14ac:dyDescent="0.15">
      <c r="D4183"/>
    </row>
    <row r="4184" spans="4:4" x14ac:dyDescent="0.15">
      <c r="D4184"/>
    </row>
    <row r="4185" spans="4:4" x14ac:dyDescent="0.15">
      <c r="D4185"/>
    </row>
    <row r="4186" spans="4:4" x14ac:dyDescent="0.15">
      <c r="D4186"/>
    </row>
    <row r="4187" spans="4:4" x14ac:dyDescent="0.15">
      <c r="D4187"/>
    </row>
    <row r="4188" spans="4:4" x14ac:dyDescent="0.15">
      <c r="D4188"/>
    </row>
    <row r="4189" spans="4:4" x14ac:dyDescent="0.15">
      <c r="D4189"/>
    </row>
    <row r="4190" spans="4:4" x14ac:dyDescent="0.15">
      <c r="D4190"/>
    </row>
    <row r="4191" spans="4:4" x14ac:dyDescent="0.15">
      <c r="D4191"/>
    </row>
    <row r="4192" spans="4:4" x14ac:dyDescent="0.15">
      <c r="D4192"/>
    </row>
    <row r="4193" spans="4:4" x14ac:dyDescent="0.15">
      <c r="D4193"/>
    </row>
    <row r="4194" spans="4:4" x14ac:dyDescent="0.15">
      <c r="D4194"/>
    </row>
    <row r="4195" spans="4:4" x14ac:dyDescent="0.15">
      <c r="D4195"/>
    </row>
    <row r="4196" spans="4:4" x14ac:dyDescent="0.15">
      <c r="D4196"/>
    </row>
    <row r="4197" spans="4:4" x14ac:dyDescent="0.15">
      <c r="D4197"/>
    </row>
    <row r="4198" spans="4:4" x14ac:dyDescent="0.15">
      <c r="D4198"/>
    </row>
    <row r="4199" spans="4:4" x14ac:dyDescent="0.15">
      <c r="D4199"/>
    </row>
    <row r="4200" spans="4:4" x14ac:dyDescent="0.15">
      <c r="D4200"/>
    </row>
    <row r="4201" spans="4:4" x14ac:dyDescent="0.15">
      <c r="D4201"/>
    </row>
    <row r="4202" spans="4:4" x14ac:dyDescent="0.15">
      <c r="D4202"/>
    </row>
    <row r="4203" spans="4:4" x14ac:dyDescent="0.15">
      <c r="D4203"/>
    </row>
    <row r="4204" spans="4:4" x14ac:dyDescent="0.15">
      <c r="D4204"/>
    </row>
    <row r="4205" spans="4:4" x14ac:dyDescent="0.15">
      <c r="D4205"/>
    </row>
    <row r="4206" spans="4:4" x14ac:dyDescent="0.15">
      <c r="D4206"/>
    </row>
    <row r="4207" spans="4:4" x14ac:dyDescent="0.15">
      <c r="D4207"/>
    </row>
    <row r="4208" spans="4:4" x14ac:dyDescent="0.15">
      <c r="D4208"/>
    </row>
    <row r="4209" spans="4:4" x14ac:dyDescent="0.15">
      <c r="D4209"/>
    </row>
    <row r="4210" spans="4:4" x14ac:dyDescent="0.15">
      <c r="D4210"/>
    </row>
    <row r="4211" spans="4:4" x14ac:dyDescent="0.15">
      <c r="D4211"/>
    </row>
    <row r="4212" spans="4:4" x14ac:dyDescent="0.15">
      <c r="D4212"/>
    </row>
    <row r="4213" spans="4:4" x14ac:dyDescent="0.15">
      <c r="D4213"/>
    </row>
    <row r="4214" spans="4:4" x14ac:dyDescent="0.15">
      <c r="D4214"/>
    </row>
    <row r="4215" spans="4:4" x14ac:dyDescent="0.15">
      <c r="D4215"/>
    </row>
    <row r="4216" spans="4:4" x14ac:dyDescent="0.15">
      <c r="D4216"/>
    </row>
    <row r="4217" spans="4:4" x14ac:dyDescent="0.15">
      <c r="D4217"/>
    </row>
    <row r="4218" spans="4:4" x14ac:dyDescent="0.15">
      <c r="D4218"/>
    </row>
    <row r="4219" spans="4:4" x14ac:dyDescent="0.15">
      <c r="D4219"/>
    </row>
    <row r="4220" spans="4:4" x14ac:dyDescent="0.15">
      <c r="D4220"/>
    </row>
    <row r="4221" spans="4:4" x14ac:dyDescent="0.15">
      <c r="D4221"/>
    </row>
    <row r="4222" spans="4:4" x14ac:dyDescent="0.15">
      <c r="D4222"/>
    </row>
    <row r="4223" spans="4:4" x14ac:dyDescent="0.15">
      <c r="D4223"/>
    </row>
    <row r="4224" spans="4:4" x14ac:dyDescent="0.15">
      <c r="D4224"/>
    </row>
    <row r="4225" spans="4:4" x14ac:dyDescent="0.15">
      <c r="D4225"/>
    </row>
    <row r="4226" spans="4:4" x14ac:dyDescent="0.15">
      <c r="D4226"/>
    </row>
    <row r="4227" spans="4:4" x14ac:dyDescent="0.15">
      <c r="D4227"/>
    </row>
    <row r="4228" spans="4:4" x14ac:dyDescent="0.15">
      <c r="D4228"/>
    </row>
    <row r="4229" spans="4:4" x14ac:dyDescent="0.15">
      <c r="D4229"/>
    </row>
    <row r="4230" spans="4:4" x14ac:dyDescent="0.15">
      <c r="D4230"/>
    </row>
    <row r="4231" spans="4:4" x14ac:dyDescent="0.15">
      <c r="D4231"/>
    </row>
    <row r="4232" spans="4:4" x14ac:dyDescent="0.15">
      <c r="D4232"/>
    </row>
    <row r="4233" spans="4:4" x14ac:dyDescent="0.15">
      <c r="D4233"/>
    </row>
    <row r="4234" spans="4:4" x14ac:dyDescent="0.15">
      <c r="D4234"/>
    </row>
    <row r="4235" spans="4:4" x14ac:dyDescent="0.15">
      <c r="D4235"/>
    </row>
    <row r="4236" spans="4:4" x14ac:dyDescent="0.15">
      <c r="D4236"/>
    </row>
    <row r="4237" spans="4:4" x14ac:dyDescent="0.15">
      <c r="D4237"/>
    </row>
    <row r="4238" spans="4:4" x14ac:dyDescent="0.15">
      <c r="D4238"/>
    </row>
    <row r="4239" spans="4:4" x14ac:dyDescent="0.15">
      <c r="D4239"/>
    </row>
    <row r="4240" spans="4:4" x14ac:dyDescent="0.15">
      <c r="D4240"/>
    </row>
    <row r="4241" spans="4:4" x14ac:dyDescent="0.15">
      <c r="D4241"/>
    </row>
    <row r="4242" spans="4:4" x14ac:dyDescent="0.15">
      <c r="D4242"/>
    </row>
    <row r="4243" spans="4:4" x14ac:dyDescent="0.15">
      <c r="D4243"/>
    </row>
    <row r="4244" spans="4:4" x14ac:dyDescent="0.15">
      <c r="D4244"/>
    </row>
    <row r="4245" spans="4:4" x14ac:dyDescent="0.15">
      <c r="D4245"/>
    </row>
    <row r="4246" spans="4:4" x14ac:dyDescent="0.15">
      <c r="D4246"/>
    </row>
    <row r="4247" spans="4:4" x14ac:dyDescent="0.15">
      <c r="D4247"/>
    </row>
    <row r="4248" spans="4:4" x14ac:dyDescent="0.15">
      <c r="D4248"/>
    </row>
    <row r="4249" spans="4:4" x14ac:dyDescent="0.15">
      <c r="D4249"/>
    </row>
    <row r="4250" spans="4:4" x14ac:dyDescent="0.15">
      <c r="D4250"/>
    </row>
    <row r="4251" spans="4:4" x14ac:dyDescent="0.15">
      <c r="D4251"/>
    </row>
    <row r="4252" spans="4:4" x14ac:dyDescent="0.15">
      <c r="D4252"/>
    </row>
    <row r="4253" spans="4:4" x14ac:dyDescent="0.15">
      <c r="D4253"/>
    </row>
    <row r="4254" spans="4:4" x14ac:dyDescent="0.15">
      <c r="D4254"/>
    </row>
    <row r="4255" spans="4:4" x14ac:dyDescent="0.15">
      <c r="D4255"/>
    </row>
    <row r="4256" spans="4:4" x14ac:dyDescent="0.15">
      <c r="D4256"/>
    </row>
    <row r="4257" spans="4:4" x14ac:dyDescent="0.15">
      <c r="D4257"/>
    </row>
    <row r="4258" spans="4:4" x14ac:dyDescent="0.15">
      <c r="D4258"/>
    </row>
    <row r="4259" spans="4:4" x14ac:dyDescent="0.15">
      <c r="D4259"/>
    </row>
    <row r="4260" spans="4:4" x14ac:dyDescent="0.15">
      <c r="D4260"/>
    </row>
    <row r="4261" spans="4:4" x14ac:dyDescent="0.15">
      <c r="D4261"/>
    </row>
    <row r="4262" spans="4:4" x14ac:dyDescent="0.15">
      <c r="D4262"/>
    </row>
    <row r="4263" spans="4:4" x14ac:dyDescent="0.15">
      <c r="D4263"/>
    </row>
    <row r="4264" spans="4:4" x14ac:dyDescent="0.15">
      <c r="D4264"/>
    </row>
    <row r="4265" spans="4:4" x14ac:dyDescent="0.15">
      <c r="D4265"/>
    </row>
    <row r="4266" spans="4:4" x14ac:dyDescent="0.15">
      <c r="D4266"/>
    </row>
    <row r="4267" spans="4:4" x14ac:dyDescent="0.15">
      <c r="D4267"/>
    </row>
    <row r="4268" spans="4:4" x14ac:dyDescent="0.15">
      <c r="D4268"/>
    </row>
    <row r="4269" spans="4:4" x14ac:dyDescent="0.15">
      <c r="D4269"/>
    </row>
    <row r="4270" spans="4:4" x14ac:dyDescent="0.15">
      <c r="D4270"/>
    </row>
    <row r="4271" spans="4:4" x14ac:dyDescent="0.15">
      <c r="D4271"/>
    </row>
    <row r="4272" spans="4:4" x14ac:dyDescent="0.15">
      <c r="D4272"/>
    </row>
    <row r="4273" spans="4:4" x14ac:dyDescent="0.15">
      <c r="D4273"/>
    </row>
    <row r="4274" spans="4:4" x14ac:dyDescent="0.15">
      <c r="D4274"/>
    </row>
    <row r="4275" spans="4:4" x14ac:dyDescent="0.15">
      <c r="D4275"/>
    </row>
    <row r="4276" spans="4:4" x14ac:dyDescent="0.15">
      <c r="D4276"/>
    </row>
    <row r="4277" spans="4:4" x14ac:dyDescent="0.15">
      <c r="D4277"/>
    </row>
    <row r="4278" spans="4:4" x14ac:dyDescent="0.15">
      <c r="D4278"/>
    </row>
    <row r="4279" spans="4:4" x14ac:dyDescent="0.15">
      <c r="D4279"/>
    </row>
    <row r="4280" spans="4:4" x14ac:dyDescent="0.15">
      <c r="D4280"/>
    </row>
    <row r="4281" spans="4:4" x14ac:dyDescent="0.15">
      <c r="D4281"/>
    </row>
    <row r="4282" spans="4:4" x14ac:dyDescent="0.15">
      <c r="D4282"/>
    </row>
    <row r="4283" spans="4:4" x14ac:dyDescent="0.15">
      <c r="D4283"/>
    </row>
    <row r="4284" spans="4:4" x14ac:dyDescent="0.15">
      <c r="D4284"/>
    </row>
    <row r="4285" spans="4:4" x14ac:dyDescent="0.15">
      <c r="D4285"/>
    </row>
    <row r="4286" spans="4:4" x14ac:dyDescent="0.15">
      <c r="D4286"/>
    </row>
    <row r="4287" spans="4:4" x14ac:dyDescent="0.15">
      <c r="D4287"/>
    </row>
    <row r="4288" spans="4:4" x14ac:dyDescent="0.15">
      <c r="D4288"/>
    </row>
    <row r="4289" spans="4:4" x14ac:dyDescent="0.15">
      <c r="D4289"/>
    </row>
    <row r="4290" spans="4:4" x14ac:dyDescent="0.15">
      <c r="D4290"/>
    </row>
    <row r="4291" spans="4:4" x14ac:dyDescent="0.15">
      <c r="D4291"/>
    </row>
    <row r="4292" spans="4:4" x14ac:dyDescent="0.15">
      <c r="D4292"/>
    </row>
    <row r="4293" spans="4:4" x14ac:dyDescent="0.15">
      <c r="D4293"/>
    </row>
    <row r="4294" spans="4:4" x14ac:dyDescent="0.15">
      <c r="D4294"/>
    </row>
    <row r="4295" spans="4:4" x14ac:dyDescent="0.15">
      <c r="D4295"/>
    </row>
    <row r="4296" spans="4:4" x14ac:dyDescent="0.15">
      <c r="D4296"/>
    </row>
    <row r="4297" spans="4:4" x14ac:dyDescent="0.15">
      <c r="D4297"/>
    </row>
    <row r="4298" spans="4:4" x14ac:dyDescent="0.15">
      <c r="D4298"/>
    </row>
    <row r="4299" spans="4:4" x14ac:dyDescent="0.15">
      <c r="D4299"/>
    </row>
    <row r="4300" spans="4:4" x14ac:dyDescent="0.15">
      <c r="D4300"/>
    </row>
    <row r="4301" spans="4:4" x14ac:dyDescent="0.15">
      <c r="D4301"/>
    </row>
    <row r="4302" spans="4:4" x14ac:dyDescent="0.15">
      <c r="D4302"/>
    </row>
    <row r="4303" spans="4:4" x14ac:dyDescent="0.15">
      <c r="D4303"/>
    </row>
    <row r="4304" spans="4:4" x14ac:dyDescent="0.15">
      <c r="D4304"/>
    </row>
    <row r="4305" spans="4:4" x14ac:dyDescent="0.15">
      <c r="D4305"/>
    </row>
    <row r="4306" spans="4:4" x14ac:dyDescent="0.15">
      <c r="D4306"/>
    </row>
    <row r="4307" spans="4:4" x14ac:dyDescent="0.15">
      <c r="D4307"/>
    </row>
    <row r="4308" spans="4:4" x14ac:dyDescent="0.15">
      <c r="D4308"/>
    </row>
    <row r="4309" spans="4:4" x14ac:dyDescent="0.15">
      <c r="D4309"/>
    </row>
    <row r="4310" spans="4:4" x14ac:dyDescent="0.15">
      <c r="D4310"/>
    </row>
    <row r="4311" spans="4:4" x14ac:dyDescent="0.15">
      <c r="D4311"/>
    </row>
    <row r="4312" spans="4:4" x14ac:dyDescent="0.15">
      <c r="D4312"/>
    </row>
    <row r="4313" spans="4:4" x14ac:dyDescent="0.15">
      <c r="D4313"/>
    </row>
    <row r="4314" spans="4:4" x14ac:dyDescent="0.15">
      <c r="D4314"/>
    </row>
    <row r="4315" spans="4:4" x14ac:dyDescent="0.15">
      <c r="D4315"/>
    </row>
    <row r="4316" spans="4:4" x14ac:dyDescent="0.15">
      <c r="D4316"/>
    </row>
    <row r="4317" spans="4:4" x14ac:dyDescent="0.15">
      <c r="D4317"/>
    </row>
    <row r="4318" spans="4:4" x14ac:dyDescent="0.15">
      <c r="D4318"/>
    </row>
    <row r="4319" spans="4:4" x14ac:dyDescent="0.15">
      <c r="D4319"/>
    </row>
    <row r="4320" spans="4:4" x14ac:dyDescent="0.15">
      <c r="D4320"/>
    </row>
    <row r="4321" spans="4:4" x14ac:dyDescent="0.15">
      <c r="D4321"/>
    </row>
    <row r="4322" spans="4:4" x14ac:dyDescent="0.15">
      <c r="D4322"/>
    </row>
    <row r="4323" spans="4:4" x14ac:dyDescent="0.15">
      <c r="D4323"/>
    </row>
    <row r="4324" spans="4:4" x14ac:dyDescent="0.15">
      <c r="D4324"/>
    </row>
    <row r="4325" spans="4:4" x14ac:dyDescent="0.15">
      <c r="D4325"/>
    </row>
    <row r="4326" spans="4:4" x14ac:dyDescent="0.15">
      <c r="D4326"/>
    </row>
    <row r="4327" spans="4:4" x14ac:dyDescent="0.15">
      <c r="D4327"/>
    </row>
    <row r="4328" spans="4:4" x14ac:dyDescent="0.15">
      <c r="D4328"/>
    </row>
    <row r="4329" spans="4:4" x14ac:dyDescent="0.15">
      <c r="D4329"/>
    </row>
    <row r="4330" spans="4:4" x14ac:dyDescent="0.15">
      <c r="D4330"/>
    </row>
    <row r="4331" spans="4:4" x14ac:dyDescent="0.15">
      <c r="D4331"/>
    </row>
    <row r="4332" spans="4:4" x14ac:dyDescent="0.15">
      <c r="D4332"/>
    </row>
    <row r="4333" spans="4:4" x14ac:dyDescent="0.15">
      <c r="D4333"/>
    </row>
    <row r="4334" spans="4:4" x14ac:dyDescent="0.15">
      <c r="D4334"/>
    </row>
    <row r="4335" spans="4:4" x14ac:dyDescent="0.15">
      <c r="D4335"/>
    </row>
    <row r="4336" spans="4:4" x14ac:dyDescent="0.15">
      <c r="D4336"/>
    </row>
    <row r="4337" spans="4:4" x14ac:dyDescent="0.15">
      <c r="D4337"/>
    </row>
    <row r="4338" spans="4:4" x14ac:dyDescent="0.15">
      <c r="D4338"/>
    </row>
    <row r="4339" spans="4:4" x14ac:dyDescent="0.15">
      <c r="D4339"/>
    </row>
    <row r="4340" spans="4:4" x14ac:dyDescent="0.15">
      <c r="D4340"/>
    </row>
    <row r="4341" spans="4:4" x14ac:dyDescent="0.15">
      <c r="D4341"/>
    </row>
    <row r="4342" spans="4:4" x14ac:dyDescent="0.15">
      <c r="D4342"/>
    </row>
    <row r="4343" spans="4:4" x14ac:dyDescent="0.15">
      <c r="D4343"/>
    </row>
    <row r="4344" spans="4:4" x14ac:dyDescent="0.15">
      <c r="D4344"/>
    </row>
    <row r="4345" spans="4:4" x14ac:dyDescent="0.15">
      <c r="D4345"/>
    </row>
    <row r="4346" spans="4:4" x14ac:dyDescent="0.15">
      <c r="D4346"/>
    </row>
    <row r="4347" spans="4:4" x14ac:dyDescent="0.15">
      <c r="D4347"/>
    </row>
    <row r="4348" spans="4:4" x14ac:dyDescent="0.15">
      <c r="D4348"/>
    </row>
    <row r="4349" spans="4:4" x14ac:dyDescent="0.15">
      <c r="D4349"/>
    </row>
    <row r="4350" spans="4:4" x14ac:dyDescent="0.15">
      <c r="D4350"/>
    </row>
    <row r="4351" spans="4:4" x14ac:dyDescent="0.15">
      <c r="D4351"/>
    </row>
    <row r="4352" spans="4:4" x14ac:dyDescent="0.15">
      <c r="D4352"/>
    </row>
    <row r="4353" spans="4:4" x14ac:dyDescent="0.15">
      <c r="D4353"/>
    </row>
    <row r="4354" spans="4:4" x14ac:dyDescent="0.15">
      <c r="D4354"/>
    </row>
    <row r="4355" spans="4:4" x14ac:dyDescent="0.15">
      <c r="D4355"/>
    </row>
    <row r="4356" spans="4:4" x14ac:dyDescent="0.15">
      <c r="D4356"/>
    </row>
    <row r="4357" spans="4:4" x14ac:dyDescent="0.15">
      <c r="D4357"/>
    </row>
    <row r="4358" spans="4:4" x14ac:dyDescent="0.15">
      <c r="D4358"/>
    </row>
    <row r="4359" spans="4:4" x14ac:dyDescent="0.15">
      <c r="D4359"/>
    </row>
    <row r="4360" spans="4:4" x14ac:dyDescent="0.15">
      <c r="D4360"/>
    </row>
    <row r="4361" spans="4:4" x14ac:dyDescent="0.15">
      <c r="D4361"/>
    </row>
    <row r="4362" spans="4:4" x14ac:dyDescent="0.15">
      <c r="D4362"/>
    </row>
    <row r="4363" spans="4:4" x14ac:dyDescent="0.15">
      <c r="D4363"/>
    </row>
    <row r="4364" spans="4:4" x14ac:dyDescent="0.15">
      <c r="D4364"/>
    </row>
    <row r="4365" spans="4:4" x14ac:dyDescent="0.15">
      <c r="D4365"/>
    </row>
    <row r="4366" spans="4:4" x14ac:dyDescent="0.15">
      <c r="D4366"/>
    </row>
    <row r="4367" spans="4:4" x14ac:dyDescent="0.15">
      <c r="D4367"/>
    </row>
    <row r="4368" spans="4:4" x14ac:dyDescent="0.15">
      <c r="D4368"/>
    </row>
    <row r="4369" spans="4:4" x14ac:dyDescent="0.15">
      <c r="D4369"/>
    </row>
    <row r="4370" spans="4:4" x14ac:dyDescent="0.15">
      <c r="D4370"/>
    </row>
    <row r="4371" spans="4:4" x14ac:dyDescent="0.15">
      <c r="D4371"/>
    </row>
    <row r="4372" spans="4:4" x14ac:dyDescent="0.15">
      <c r="D4372"/>
    </row>
    <row r="4373" spans="4:4" x14ac:dyDescent="0.15">
      <c r="D4373"/>
    </row>
    <row r="4374" spans="4:4" x14ac:dyDescent="0.15">
      <c r="D4374"/>
    </row>
    <row r="4375" spans="4:4" x14ac:dyDescent="0.15">
      <c r="D4375"/>
    </row>
    <row r="4376" spans="4:4" x14ac:dyDescent="0.15">
      <c r="D4376"/>
    </row>
    <row r="4377" spans="4:4" x14ac:dyDescent="0.15">
      <c r="D4377"/>
    </row>
    <row r="4378" spans="4:4" x14ac:dyDescent="0.15">
      <c r="D4378"/>
    </row>
    <row r="4379" spans="4:4" x14ac:dyDescent="0.15">
      <c r="D4379"/>
    </row>
    <row r="4380" spans="4:4" x14ac:dyDescent="0.15">
      <c r="D4380"/>
    </row>
    <row r="4381" spans="4:4" x14ac:dyDescent="0.15">
      <c r="D4381"/>
    </row>
    <row r="4382" spans="4:4" x14ac:dyDescent="0.15">
      <c r="D4382"/>
    </row>
    <row r="4383" spans="4:4" x14ac:dyDescent="0.15">
      <c r="D4383"/>
    </row>
    <row r="4384" spans="4:4" x14ac:dyDescent="0.15">
      <c r="D4384"/>
    </row>
    <row r="4385" spans="4:4" x14ac:dyDescent="0.15">
      <c r="D4385"/>
    </row>
    <row r="4386" spans="4:4" x14ac:dyDescent="0.15">
      <c r="D4386"/>
    </row>
    <row r="4387" spans="4:4" x14ac:dyDescent="0.15">
      <c r="D4387"/>
    </row>
    <row r="4388" spans="4:4" x14ac:dyDescent="0.15">
      <c r="D4388"/>
    </row>
    <row r="4389" spans="4:4" x14ac:dyDescent="0.15">
      <c r="D4389"/>
    </row>
    <row r="4390" spans="4:4" x14ac:dyDescent="0.15">
      <c r="D4390"/>
    </row>
    <row r="4391" spans="4:4" x14ac:dyDescent="0.15">
      <c r="D4391"/>
    </row>
    <row r="4392" spans="4:4" x14ac:dyDescent="0.15">
      <c r="D4392"/>
    </row>
    <row r="4393" spans="4:4" x14ac:dyDescent="0.15">
      <c r="D4393"/>
    </row>
    <row r="4394" spans="4:4" x14ac:dyDescent="0.15">
      <c r="D4394"/>
    </row>
    <row r="4395" spans="4:4" x14ac:dyDescent="0.15">
      <c r="D4395"/>
    </row>
    <row r="4396" spans="4:4" x14ac:dyDescent="0.15">
      <c r="D4396"/>
    </row>
    <row r="4397" spans="4:4" x14ac:dyDescent="0.15">
      <c r="D4397"/>
    </row>
    <row r="4398" spans="4:4" x14ac:dyDescent="0.15">
      <c r="D4398"/>
    </row>
    <row r="4399" spans="4:4" x14ac:dyDescent="0.15">
      <c r="D4399"/>
    </row>
    <row r="4400" spans="4:4" x14ac:dyDescent="0.15">
      <c r="D4400"/>
    </row>
    <row r="4401" spans="4:4" x14ac:dyDescent="0.15">
      <c r="D4401"/>
    </row>
    <row r="4402" spans="4:4" x14ac:dyDescent="0.15">
      <c r="D4402"/>
    </row>
    <row r="4403" spans="4:4" x14ac:dyDescent="0.15">
      <c r="D4403"/>
    </row>
    <row r="4404" spans="4:4" x14ac:dyDescent="0.15">
      <c r="D4404"/>
    </row>
    <row r="4405" spans="4:4" x14ac:dyDescent="0.15">
      <c r="D4405"/>
    </row>
    <row r="4406" spans="4:4" x14ac:dyDescent="0.15">
      <c r="D4406"/>
    </row>
    <row r="4407" spans="4:4" x14ac:dyDescent="0.15">
      <c r="D4407"/>
    </row>
    <row r="4408" spans="4:4" x14ac:dyDescent="0.15">
      <c r="D4408"/>
    </row>
    <row r="4409" spans="4:4" x14ac:dyDescent="0.15">
      <c r="D4409"/>
    </row>
    <row r="4410" spans="4:4" x14ac:dyDescent="0.15">
      <c r="D4410"/>
    </row>
    <row r="4411" spans="4:4" x14ac:dyDescent="0.15">
      <c r="D4411"/>
    </row>
    <row r="4412" spans="4:4" x14ac:dyDescent="0.15">
      <c r="D4412"/>
    </row>
    <row r="4413" spans="4:4" x14ac:dyDescent="0.15">
      <c r="D4413"/>
    </row>
    <row r="4414" spans="4:4" x14ac:dyDescent="0.15">
      <c r="D4414"/>
    </row>
    <row r="4415" spans="4:4" x14ac:dyDescent="0.15">
      <c r="D4415"/>
    </row>
    <row r="4416" spans="4:4" x14ac:dyDescent="0.15">
      <c r="D4416"/>
    </row>
    <row r="4417" spans="4:4" x14ac:dyDescent="0.15">
      <c r="D4417"/>
    </row>
    <row r="4418" spans="4:4" x14ac:dyDescent="0.15">
      <c r="D4418"/>
    </row>
    <row r="4419" spans="4:4" x14ac:dyDescent="0.15">
      <c r="D4419"/>
    </row>
    <row r="4420" spans="4:4" x14ac:dyDescent="0.15">
      <c r="D4420"/>
    </row>
    <row r="4421" spans="4:4" x14ac:dyDescent="0.15">
      <c r="D4421"/>
    </row>
    <row r="4422" spans="4:4" x14ac:dyDescent="0.15">
      <c r="D4422"/>
    </row>
    <row r="4423" spans="4:4" x14ac:dyDescent="0.15">
      <c r="D4423"/>
    </row>
    <row r="4424" spans="4:4" x14ac:dyDescent="0.15">
      <c r="D4424"/>
    </row>
    <row r="4425" spans="4:4" x14ac:dyDescent="0.15">
      <c r="D4425"/>
    </row>
    <row r="4426" spans="4:4" x14ac:dyDescent="0.15">
      <c r="D4426"/>
    </row>
    <row r="4427" spans="4:4" x14ac:dyDescent="0.15">
      <c r="D4427"/>
    </row>
    <row r="4428" spans="4:4" x14ac:dyDescent="0.15">
      <c r="D4428"/>
    </row>
    <row r="4429" spans="4:4" x14ac:dyDescent="0.15">
      <c r="D4429"/>
    </row>
    <row r="4430" spans="4:4" x14ac:dyDescent="0.15">
      <c r="D4430"/>
    </row>
    <row r="4431" spans="4:4" x14ac:dyDescent="0.15">
      <c r="D4431"/>
    </row>
    <row r="4432" spans="4:4" x14ac:dyDescent="0.15">
      <c r="D4432"/>
    </row>
    <row r="4433" spans="4:4" x14ac:dyDescent="0.15">
      <c r="D4433"/>
    </row>
    <row r="4434" spans="4:4" x14ac:dyDescent="0.15">
      <c r="D4434"/>
    </row>
    <row r="4435" spans="4:4" x14ac:dyDescent="0.15">
      <c r="D4435"/>
    </row>
    <row r="4436" spans="4:4" x14ac:dyDescent="0.15">
      <c r="D4436"/>
    </row>
    <row r="4437" spans="4:4" x14ac:dyDescent="0.15">
      <c r="D4437"/>
    </row>
    <row r="4438" spans="4:4" x14ac:dyDescent="0.15">
      <c r="D4438"/>
    </row>
    <row r="4439" spans="4:4" x14ac:dyDescent="0.15">
      <c r="D4439"/>
    </row>
    <row r="4440" spans="4:4" x14ac:dyDescent="0.15">
      <c r="D4440"/>
    </row>
    <row r="4441" spans="4:4" x14ac:dyDescent="0.15">
      <c r="D4441"/>
    </row>
    <row r="4442" spans="4:4" x14ac:dyDescent="0.15">
      <c r="D4442"/>
    </row>
    <row r="4443" spans="4:4" x14ac:dyDescent="0.15">
      <c r="D4443"/>
    </row>
    <row r="4444" spans="4:4" x14ac:dyDescent="0.15">
      <c r="D4444"/>
    </row>
    <row r="4445" spans="4:4" x14ac:dyDescent="0.15">
      <c r="D4445"/>
    </row>
    <row r="4446" spans="4:4" x14ac:dyDescent="0.15">
      <c r="D4446"/>
    </row>
    <row r="4447" spans="4:4" x14ac:dyDescent="0.15">
      <c r="D4447"/>
    </row>
    <row r="4448" spans="4:4" x14ac:dyDescent="0.15">
      <c r="D4448"/>
    </row>
    <row r="4449" spans="4:4" x14ac:dyDescent="0.15">
      <c r="D4449"/>
    </row>
    <row r="4450" spans="4:4" x14ac:dyDescent="0.15">
      <c r="D4450"/>
    </row>
    <row r="4451" spans="4:4" x14ac:dyDescent="0.15">
      <c r="D4451"/>
    </row>
    <row r="4452" spans="4:4" x14ac:dyDescent="0.15">
      <c r="D4452"/>
    </row>
    <row r="4453" spans="4:4" x14ac:dyDescent="0.15">
      <c r="D4453"/>
    </row>
    <row r="4454" spans="4:4" x14ac:dyDescent="0.15">
      <c r="D4454"/>
    </row>
    <row r="4455" spans="4:4" x14ac:dyDescent="0.15">
      <c r="D4455"/>
    </row>
    <row r="4456" spans="4:4" x14ac:dyDescent="0.15">
      <c r="D4456"/>
    </row>
    <row r="4457" spans="4:4" x14ac:dyDescent="0.15">
      <c r="D4457"/>
    </row>
    <row r="4458" spans="4:4" x14ac:dyDescent="0.15">
      <c r="D4458"/>
    </row>
    <row r="4459" spans="4:4" x14ac:dyDescent="0.15">
      <c r="D4459"/>
    </row>
    <row r="4460" spans="4:4" x14ac:dyDescent="0.15">
      <c r="D4460"/>
    </row>
    <row r="4461" spans="4:4" x14ac:dyDescent="0.15">
      <c r="D4461"/>
    </row>
    <row r="4462" spans="4:4" x14ac:dyDescent="0.15">
      <c r="D4462"/>
    </row>
    <row r="4463" spans="4:4" x14ac:dyDescent="0.15">
      <c r="D4463"/>
    </row>
    <row r="4464" spans="4:4" x14ac:dyDescent="0.15">
      <c r="D4464"/>
    </row>
    <row r="4465" spans="4:4" x14ac:dyDescent="0.15">
      <c r="D4465"/>
    </row>
    <row r="4466" spans="4:4" x14ac:dyDescent="0.15">
      <c r="D4466"/>
    </row>
    <row r="4467" spans="4:4" x14ac:dyDescent="0.15">
      <c r="D4467"/>
    </row>
    <row r="4468" spans="4:4" x14ac:dyDescent="0.15">
      <c r="D4468"/>
    </row>
    <row r="4469" spans="4:4" x14ac:dyDescent="0.15">
      <c r="D4469"/>
    </row>
    <row r="4470" spans="4:4" x14ac:dyDescent="0.15">
      <c r="D4470"/>
    </row>
    <row r="4471" spans="4:4" x14ac:dyDescent="0.15">
      <c r="D4471"/>
    </row>
    <row r="4472" spans="4:4" x14ac:dyDescent="0.15">
      <c r="D4472"/>
    </row>
    <row r="4473" spans="4:4" x14ac:dyDescent="0.15">
      <c r="D4473"/>
    </row>
    <row r="4474" spans="4:4" x14ac:dyDescent="0.15">
      <c r="D4474"/>
    </row>
    <row r="4475" spans="4:4" x14ac:dyDescent="0.15">
      <c r="D4475"/>
    </row>
    <row r="4476" spans="4:4" x14ac:dyDescent="0.15">
      <c r="D4476"/>
    </row>
    <row r="4477" spans="4:4" x14ac:dyDescent="0.15">
      <c r="D4477"/>
    </row>
    <row r="4478" spans="4:4" x14ac:dyDescent="0.15">
      <c r="D4478"/>
    </row>
    <row r="4479" spans="4:4" x14ac:dyDescent="0.15">
      <c r="D4479"/>
    </row>
    <row r="4480" spans="4:4" x14ac:dyDescent="0.15">
      <c r="D4480"/>
    </row>
    <row r="4481" spans="4:4" x14ac:dyDescent="0.15">
      <c r="D4481"/>
    </row>
    <row r="4482" spans="4:4" x14ac:dyDescent="0.15">
      <c r="D4482"/>
    </row>
    <row r="4483" spans="4:4" x14ac:dyDescent="0.15">
      <c r="D4483"/>
    </row>
  </sheetData>
  <sortState xmlns:xlrd2="http://schemas.microsoft.com/office/spreadsheetml/2017/richdata2" ref="A29:AA135">
    <sortCondition ref="B29:B135"/>
  </sortState>
  <mergeCells count="7">
    <mergeCell ref="E1:M8"/>
    <mergeCell ref="Y9:AA9"/>
    <mergeCell ref="K10:L10"/>
    <mergeCell ref="E153:G153"/>
    <mergeCell ref="M9:O9"/>
    <mergeCell ref="Q9:S9"/>
    <mergeCell ref="G9:I9"/>
  </mergeCells>
  <phoneticPr fontId="35" type="noConversion"/>
  <pageMargins left="0.18" right="0.18" top="0.24802712160979901" bottom="0.49802712160979901" header="0.31496062992126" footer="0.31496062992126"/>
  <pageSetup scale="3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74904-B7FA-413B-8AE5-EF47E7ACD78F}">
  <sheetPr>
    <pageSetUpPr fitToPage="1"/>
  </sheetPr>
  <dimension ref="A1:AA21"/>
  <sheetViews>
    <sheetView zoomScale="70" zoomScaleNormal="70" workbookViewId="0">
      <selection activeCell="A11" sqref="A11"/>
    </sheetView>
  </sheetViews>
  <sheetFormatPr baseColWidth="10" defaultColWidth="8.83203125" defaultRowHeight="13" x14ac:dyDescent="0.15"/>
  <cols>
    <col min="1" max="1" width="11.83203125" customWidth="1"/>
    <col min="2" max="2" width="40.6640625" customWidth="1"/>
    <col min="3" max="3" width="20.5" bestFit="1" customWidth="1"/>
    <col min="4" max="4" width="12.5" customWidth="1"/>
    <col min="5" max="5" width="12.6640625" bestFit="1" customWidth="1"/>
    <col min="6" max="6" width="14.5" customWidth="1"/>
    <col min="7" max="9" width="11.6640625" customWidth="1"/>
    <col min="10" max="14" width="10.5" customWidth="1"/>
    <col min="15" max="15" width="12.6640625" customWidth="1"/>
    <col min="16" max="19" width="10.5" customWidth="1"/>
    <col min="20" max="20" width="12.6640625" customWidth="1"/>
    <col min="21" max="21" width="10.5" customWidth="1"/>
    <col min="22" max="22" width="19.1640625" customWidth="1"/>
    <col min="23" max="23" width="19.5" bestFit="1" customWidth="1"/>
    <col min="24" max="26" width="10.5" customWidth="1"/>
  </cols>
  <sheetData>
    <row r="1" spans="1:27" ht="18" x14ac:dyDescent="0.2">
      <c r="A1" s="206"/>
      <c r="B1" s="207"/>
      <c r="C1" s="208" t="s">
        <v>0</v>
      </c>
      <c r="D1" s="209"/>
      <c r="E1" s="410" t="e" vm="2">
        <v>#VALUE!</v>
      </c>
      <c r="F1" s="410"/>
      <c r="G1" s="410"/>
      <c r="H1" s="410"/>
      <c r="I1" s="410"/>
      <c r="J1" s="410"/>
      <c r="K1" s="410"/>
      <c r="L1" s="410"/>
      <c r="M1" s="410"/>
      <c r="N1" s="209"/>
      <c r="O1" s="209"/>
      <c r="P1" s="209"/>
      <c r="Q1" s="209"/>
      <c r="R1" s="209"/>
      <c r="S1" s="209"/>
      <c r="T1" s="210"/>
      <c r="U1" s="209"/>
      <c r="V1" s="209"/>
      <c r="W1" s="211"/>
      <c r="X1" s="212"/>
      <c r="Y1" s="209"/>
      <c r="Z1" s="209"/>
      <c r="AA1" s="213"/>
    </row>
    <row r="2" spans="1:27" ht="18" x14ac:dyDescent="0.2">
      <c r="A2" s="206"/>
      <c r="B2" s="214"/>
      <c r="C2" s="215" t="s">
        <v>1</v>
      </c>
      <c r="D2" s="216"/>
      <c r="E2" s="411"/>
      <c r="F2" s="411"/>
      <c r="G2" s="411"/>
      <c r="H2" s="411"/>
      <c r="I2" s="411"/>
      <c r="J2" s="411"/>
      <c r="K2" s="411"/>
      <c r="L2" s="411"/>
      <c r="M2" s="411"/>
      <c r="N2" s="216"/>
      <c r="O2" s="216"/>
      <c r="P2" s="216"/>
      <c r="Q2" s="216"/>
      <c r="R2" s="217"/>
      <c r="S2" s="216"/>
      <c r="T2" s="218"/>
      <c r="U2" s="216"/>
      <c r="V2" s="216"/>
      <c r="W2" s="219"/>
      <c r="X2" s="220"/>
      <c r="Y2" s="216"/>
      <c r="Z2" s="216"/>
      <c r="AA2" s="221"/>
    </row>
    <row r="3" spans="1:27" ht="18" x14ac:dyDescent="0.2">
      <c r="A3" s="206"/>
      <c r="B3" s="214"/>
      <c r="C3" s="215" t="s">
        <v>2</v>
      </c>
      <c r="D3" s="216"/>
      <c r="E3" s="411"/>
      <c r="F3" s="411"/>
      <c r="G3" s="411"/>
      <c r="H3" s="411"/>
      <c r="I3" s="411"/>
      <c r="J3" s="411"/>
      <c r="K3" s="411"/>
      <c r="L3" s="411"/>
      <c r="M3" s="411"/>
      <c r="N3" s="413" t="s">
        <v>497</v>
      </c>
      <c r="O3" s="413"/>
      <c r="P3" s="413"/>
      <c r="Q3" s="216"/>
      <c r="R3" s="216"/>
      <c r="S3" s="216"/>
      <c r="T3" s="218"/>
      <c r="U3" s="216"/>
      <c r="V3" s="216"/>
      <c r="W3" s="219"/>
      <c r="X3" s="220"/>
      <c r="Y3" s="216"/>
      <c r="Z3" s="216"/>
      <c r="AA3" s="221"/>
    </row>
    <row r="4" spans="1:27" ht="18" x14ac:dyDescent="0.2">
      <c r="A4" s="206"/>
      <c r="B4" s="222"/>
      <c r="C4" s="215" t="s">
        <v>3</v>
      </c>
      <c r="D4" s="216"/>
      <c r="E4" s="411"/>
      <c r="F4" s="411"/>
      <c r="G4" s="411"/>
      <c r="H4" s="411"/>
      <c r="I4" s="411"/>
      <c r="J4" s="411"/>
      <c r="K4" s="411"/>
      <c r="L4" s="411"/>
      <c r="M4" s="411"/>
      <c r="N4" s="413"/>
      <c r="O4" s="413"/>
      <c r="P4" s="413"/>
      <c r="Q4" s="216"/>
      <c r="R4" s="216"/>
      <c r="S4" s="216"/>
      <c r="T4" s="218"/>
      <c r="U4" s="216"/>
      <c r="V4" s="216"/>
      <c r="W4" s="219"/>
      <c r="X4" s="220"/>
      <c r="Y4" s="216"/>
      <c r="Z4" s="216"/>
      <c r="AA4" s="221"/>
    </row>
    <row r="5" spans="1:27" ht="18" x14ac:dyDescent="0.2">
      <c r="A5" s="206"/>
      <c r="B5" s="214"/>
      <c r="C5" s="215" t="s">
        <v>4</v>
      </c>
      <c r="D5" s="216"/>
      <c r="E5" s="411"/>
      <c r="F5" s="411"/>
      <c r="G5" s="411"/>
      <c r="H5" s="411"/>
      <c r="I5" s="411"/>
      <c r="J5" s="411"/>
      <c r="K5" s="411"/>
      <c r="L5" s="411"/>
      <c r="M5" s="411"/>
      <c r="N5" s="413"/>
      <c r="O5" s="413"/>
      <c r="P5" s="413"/>
      <c r="Q5" s="216"/>
      <c r="R5" s="216"/>
      <c r="S5" s="216"/>
      <c r="T5" s="218"/>
      <c r="U5" s="216"/>
      <c r="V5" s="216"/>
      <c r="W5" s="219"/>
      <c r="X5" s="220"/>
      <c r="Y5" s="216"/>
      <c r="Z5" s="216"/>
      <c r="AA5" s="221"/>
    </row>
    <row r="6" spans="1:27" ht="18" x14ac:dyDescent="0.2">
      <c r="A6" s="206"/>
      <c r="B6" s="214"/>
      <c r="C6" s="215" t="s">
        <v>5</v>
      </c>
      <c r="D6" s="216"/>
      <c r="E6" s="411"/>
      <c r="F6" s="411"/>
      <c r="G6" s="411"/>
      <c r="H6" s="411"/>
      <c r="I6" s="411"/>
      <c r="J6" s="411"/>
      <c r="K6" s="411"/>
      <c r="L6" s="411"/>
      <c r="M6" s="411"/>
      <c r="N6" s="413"/>
      <c r="O6" s="413"/>
      <c r="P6" s="413"/>
      <c r="Q6" s="216"/>
      <c r="R6" s="216"/>
      <c r="S6" s="216"/>
      <c r="T6" s="218"/>
      <c r="U6" s="216"/>
      <c r="V6" s="216"/>
      <c r="W6" s="219"/>
      <c r="X6" s="220"/>
      <c r="Y6" s="216"/>
      <c r="Z6" s="216"/>
      <c r="AA6" s="221"/>
    </row>
    <row r="7" spans="1:27" ht="18" x14ac:dyDescent="0.2">
      <c r="A7" s="223"/>
      <c r="B7" s="223"/>
      <c r="C7" s="224"/>
      <c r="D7" s="216"/>
      <c r="E7" s="411"/>
      <c r="F7" s="411"/>
      <c r="G7" s="411"/>
      <c r="H7" s="411"/>
      <c r="I7" s="411"/>
      <c r="J7" s="411"/>
      <c r="K7" s="411"/>
      <c r="L7" s="411"/>
      <c r="M7" s="411"/>
      <c r="N7" s="216"/>
      <c r="O7" s="216"/>
      <c r="P7" s="216"/>
      <c r="Q7" s="216"/>
      <c r="R7" s="216"/>
      <c r="S7" s="216"/>
      <c r="T7" s="218"/>
      <c r="U7" s="216"/>
      <c r="V7" s="216"/>
      <c r="W7" s="219"/>
      <c r="X7" s="220"/>
      <c r="Y7" s="216"/>
      <c r="Z7" s="216"/>
      <c r="AA7" s="221"/>
    </row>
    <row r="8" spans="1:27" ht="32" x14ac:dyDescent="0.15">
      <c r="A8" s="230"/>
      <c r="B8" s="231">
        <v>2026</v>
      </c>
      <c r="C8" s="232"/>
      <c r="D8" s="225"/>
      <c r="E8" s="412"/>
      <c r="F8" s="412"/>
      <c r="G8" s="412"/>
      <c r="H8" s="412"/>
      <c r="I8" s="412"/>
      <c r="J8" s="412"/>
      <c r="K8" s="412"/>
      <c r="L8" s="412"/>
      <c r="M8" s="412"/>
      <c r="N8" s="225"/>
      <c r="O8" s="225"/>
      <c r="P8" s="225"/>
      <c r="Q8" s="225"/>
      <c r="R8" s="225"/>
      <c r="S8" s="225"/>
      <c r="T8" s="226"/>
      <c r="U8" s="225"/>
      <c r="V8" s="225"/>
      <c r="W8" s="227"/>
      <c r="X8" s="228"/>
      <c r="Y8" s="225"/>
      <c r="Z8" s="225"/>
      <c r="AA8" s="229"/>
    </row>
    <row r="10" spans="1:27" ht="35.25" customHeight="1" x14ac:dyDescent="0.25">
      <c r="A10" s="18"/>
      <c r="B10" s="21"/>
      <c r="C10" s="5"/>
      <c r="D10" s="9"/>
      <c r="E10" s="62"/>
      <c r="F10" s="62"/>
      <c r="G10" s="408" t="s">
        <v>498</v>
      </c>
      <c r="H10" s="408"/>
      <c r="I10" s="408"/>
      <c r="J10" s="39"/>
      <c r="K10" s="24"/>
      <c r="L10" s="408" t="s">
        <v>7</v>
      </c>
      <c r="M10" s="408"/>
      <c r="N10" s="408"/>
      <c r="O10" s="19"/>
      <c r="P10" s="408" t="s">
        <v>8</v>
      </c>
      <c r="Q10" s="408"/>
      <c r="R10" s="408"/>
      <c r="S10" s="124"/>
      <c r="T10" s="9"/>
      <c r="U10" s="9"/>
      <c r="V10" s="9"/>
      <c r="W10" s="27"/>
      <c r="X10" s="408" t="s">
        <v>9</v>
      </c>
      <c r="Y10" s="408"/>
      <c r="Z10" s="408"/>
    </row>
    <row r="11" spans="1:27" ht="57" x14ac:dyDescent="0.2">
      <c r="A11" s="13" t="s">
        <v>11</v>
      </c>
      <c r="B11" s="30" t="s">
        <v>12</v>
      </c>
      <c r="C11" s="14" t="s">
        <v>13</v>
      </c>
      <c r="D11" s="15" t="s">
        <v>14</v>
      </c>
      <c r="E11" s="30" t="s">
        <v>15</v>
      </c>
      <c r="F11" s="15" t="s">
        <v>16</v>
      </c>
      <c r="G11" s="15" t="s">
        <v>17</v>
      </c>
      <c r="H11" s="30" t="s">
        <v>18</v>
      </c>
      <c r="I11" s="30" t="s">
        <v>19</v>
      </c>
      <c r="J11" s="409" t="s">
        <v>21</v>
      </c>
      <c r="K11" s="409"/>
      <c r="L11" s="16" t="s">
        <v>22</v>
      </c>
      <c r="M11" s="16" t="s">
        <v>23</v>
      </c>
      <c r="N11" s="16" t="s">
        <v>24</v>
      </c>
      <c r="O11" s="15" t="s">
        <v>25</v>
      </c>
      <c r="P11" s="16" t="s">
        <v>22</v>
      </c>
      <c r="Q11" s="16" t="s">
        <v>23</v>
      </c>
      <c r="R11" s="16" t="s">
        <v>24</v>
      </c>
      <c r="S11" s="115" t="s">
        <v>26</v>
      </c>
      <c r="T11" s="15" t="s">
        <v>27</v>
      </c>
      <c r="U11" s="15" t="s">
        <v>28</v>
      </c>
      <c r="V11" s="15" t="s">
        <v>29</v>
      </c>
      <c r="W11" s="17" t="s">
        <v>30</v>
      </c>
      <c r="X11" s="15" t="s">
        <v>31</v>
      </c>
      <c r="Y11" s="15" t="s">
        <v>32</v>
      </c>
      <c r="Z11" s="15" t="s">
        <v>175</v>
      </c>
    </row>
    <row r="12" spans="1:27" ht="21" thickBot="1" x14ac:dyDescent="0.2">
      <c r="A12" s="248">
        <v>5700</v>
      </c>
      <c r="B12" s="249" t="s">
        <v>499</v>
      </c>
      <c r="C12" s="234">
        <v>810010994554</v>
      </c>
      <c r="D12" s="255">
        <v>3.5</v>
      </c>
      <c r="E12" s="242" t="s">
        <v>161</v>
      </c>
      <c r="F12" s="244" t="s">
        <v>500</v>
      </c>
      <c r="G12" s="250">
        <v>6.75</v>
      </c>
      <c r="H12" s="250">
        <v>10</v>
      </c>
      <c r="I12" s="250">
        <v>6.5</v>
      </c>
      <c r="J12" s="252">
        <v>12</v>
      </c>
      <c r="K12" s="252">
        <v>48</v>
      </c>
      <c r="L12" s="250">
        <v>7.7</v>
      </c>
      <c r="M12" s="250">
        <v>10.199999999999999</v>
      </c>
      <c r="N12" s="250">
        <v>6.5</v>
      </c>
      <c r="O12" s="250">
        <v>1.56</v>
      </c>
      <c r="P12" s="250">
        <v>9</v>
      </c>
      <c r="Q12" s="250">
        <v>20.7</v>
      </c>
      <c r="R12" s="250">
        <v>13.5</v>
      </c>
      <c r="S12" s="250">
        <f>P12*Q12*R12/1728</f>
        <v>1.4554687499999999</v>
      </c>
      <c r="T12" s="250">
        <v>6.86</v>
      </c>
      <c r="U12" s="248" t="s">
        <v>501</v>
      </c>
      <c r="V12" s="248" t="s">
        <v>502</v>
      </c>
      <c r="W12" s="253">
        <v>0.2</v>
      </c>
      <c r="X12" s="42">
        <f>ROUNDUP(2295/S12,0)*K12</f>
        <v>75696</v>
      </c>
      <c r="Y12" s="40">
        <f>ROUNDUP(1970/S12,0)*K12</f>
        <v>64992</v>
      </c>
      <c r="Z12" s="248">
        <f t="shared" ref="Z12" si="0">ROUNDUP(970/S12,0)*K12</f>
        <v>32016</v>
      </c>
    </row>
    <row r="13" spans="1:27" ht="20" x14ac:dyDescent="0.15">
      <c r="A13" s="248">
        <v>5720</v>
      </c>
      <c r="B13" s="249" t="s">
        <v>503</v>
      </c>
      <c r="C13" s="263">
        <v>810010994561</v>
      </c>
      <c r="D13" s="255">
        <v>6</v>
      </c>
      <c r="E13" s="242" t="s">
        <v>504</v>
      </c>
      <c r="F13" s="244" t="s">
        <v>500</v>
      </c>
      <c r="G13" s="250">
        <v>8.5</v>
      </c>
      <c r="H13" s="250">
        <v>6</v>
      </c>
      <c r="I13" s="250">
        <v>1.5</v>
      </c>
      <c r="J13" s="252">
        <v>12</v>
      </c>
      <c r="K13" s="252">
        <v>48</v>
      </c>
      <c r="L13" s="250">
        <v>7.5</v>
      </c>
      <c r="M13" s="250">
        <v>12.8</v>
      </c>
      <c r="N13" s="250">
        <v>10.199999999999999</v>
      </c>
      <c r="O13" s="250">
        <v>3.15</v>
      </c>
      <c r="P13" s="250">
        <v>8.5</v>
      </c>
      <c r="Q13" s="250">
        <v>26.1</v>
      </c>
      <c r="R13" s="250">
        <v>21.1</v>
      </c>
      <c r="S13" s="250">
        <f>P13*Q13*R13/1728</f>
        <v>2.7089322916666672</v>
      </c>
      <c r="T13" s="250">
        <v>12.89</v>
      </c>
      <c r="U13" s="248" t="s">
        <v>501</v>
      </c>
      <c r="V13" s="248" t="s">
        <v>502</v>
      </c>
      <c r="W13" s="253">
        <v>0.2</v>
      </c>
      <c r="X13" s="42">
        <f>ROUNDUP(2295/S13,0)*K13</f>
        <v>40704</v>
      </c>
      <c r="Y13" s="40">
        <f>ROUNDUP(1970/S13,0)*K13</f>
        <v>34944</v>
      </c>
      <c r="Z13" s="248">
        <f t="shared" ref="Z13" si="1">ROUNDUP(970/S13,0)*K13</f>
        <v>17232</v>
      </c>
    </row>
    <row r="14" spans="1:27" ht="44.25" customHeight="1" x14ac:dyDescent="0.15">
      <c r="A14" s="248">
        <v>5730</v>
      </c>
      <c r="B14" s="347" t="s">
        <v>505</v>
      </c>
      <c r="C14" s="61">
        <v>810010994578</v>
      </c>
      <c r="D14" s="72">
        <v>9.5</v>
      </c>
      <c r="E14" s="59" t="s">
        <v>504</v>
      </c>
      <c r="F14" s="60" t="s">
        <v>500</v>
      </c>
      <c r="G14" s="257">
        <v>8.5</v>
      </c>
      <c r="H14" s="257">
        <v>8</v>
      </c>
      <c r="I14" s="257">
        <v>1.5</v>
      </c>
      <c r="J14" s="252">
        <v>12</v>
      </c>
      <c r="K14" s="252">
        <v>48</v>
      </c>
      <c r="L14" s="250">
        <v>9.9</v>
      </c>
      <c r="M14" s="250">
        <v>13</v>
      </c>
      <c r="N14" s="250">
        <v>10.5</v>
      </c>
      <c r="O14" s="250">
        <v>4.1100000000000003</v>
      </c>
      <c r="P14" s="250">
        <v>11</v>
      </c>
      <c r="Q14" s="250">
        <v>26.1</v>
      </c>
      <c r="R14" s="250">
        <v>21.5</v>
      </c>
      <c r="S14" s="250">
        <f>P14*Q14*R14/1728</f>
        <v>3.5721354166666668</v>
      </c>
      <c r="T14" s="252">
        <v>18.45</v>
      </c>
      <c r="U14" s="248" t="s">
        <v>501</v>
      </c>
      <c r="V14" s="248" t="s">
        <v>502</v>
      </c>
      <c r="W14" s="253">
        <v>0.2</v>
      </c>
      <c r="X14" s="42">
        <f>ROUNDUP(2295/S14,0)*K14</f>
        <v>30864</v>
      </c>
      <c r="Y14" s="40">
        <f>ROUNDUP(1970/S14,0)*K14</f>
        <v>26496</v>
      </c>
      <c r="Z14" s="248">
        <f t="shared" ref="Z14" si="2">ROUNDUP(970/S14,0)*K14</f>
        <v>13056</v>
      </c>
    </row>
    <row r="15" spans="1:27" ht="20" x14ac:dyDescent="0.15">
      <c r="A15" s="248">
        <v>5740</v>
      </c>
      <c r="B15" s="249" t="s">
        <v>506</v>
      </c>
      <c r="C15" s="263">
        <v>810010994585</v>
      </c>
      <c r="D15" s="255">
        <v>11.25</v>
      </c>
      <c r="E15" s="349" t="s">
        <v>507</v>
      </c>
      <c r="F15" s="250" t="s">
        <v>500</v>
      </c>
      <c r="G15" s="257">
        <v>8.5</v>
      </c>
      <c r="H15" s="257">
        <v>10.5</v>
      </c>
      <c r="I15" s="257">
        <v>1.5</v>
      </c>
      <c r="J15" s="252">
        <v>12</v>
      </c>
      <c r="K15" s="252">
        <v>48</v>
      </c>
      <c r="L15" s="250">
        <v>11.6</v>
      </c>
      <c r="M15" s="250">
        <v>13</v>
      </c>
      <c r="N15" s="250">
        <v>10.5</v>
      </c>
      <c r="O15" s="250">
        <v>4.62</v>
      </c>
      <c r="P15" s="250">
        <v>13</v>
      </c>
      <c r="Q15" s="250">
        <v>26.8</v>
      </c>
      <c r="R15" s="250">
        <v>21.3</v>
      </c>
      <c r="S15" s="250">
        <f>P15*Q15*R15/1728</f>
        <v>4.2945138888888899</v>
      </c>
      <c r="T15" s="252">
        <v>20.09</v>
      </c>
      <c r="U15" s="248" t="s">
        <v>501</v>
      </c>
      <c r="V15" s="248" t="s">
        <v>502</v>
      </c>
      <c r="W15" s="253">
        <v>0.2</v>
      </c>
      <c r="X15" s="248">
        <f>ROUNDUP(2295/S15,0)*K15</f>
        <v>25680</v>
      </c>
      <c r="Y15" s="248">
        <f>ROUNDUP(1970/S15,0)*K15</f>
        <v>22032</v>
      </c>
      <c r="Z15" s="248">
        <f t="shared" ref="Z15" si="3">ROUNDUP(970/S15,0)*K15</f>
        <v>10848</v>
      </c>
    </row>
    <row r="16" spans="1:27" ht="19" x14ac:dyDescent="0.2">
      <c r="B16" s="31" t="s">
        <v>493</v>
      </c>
      <c r="C16" s="58"/>
      <c r="D16" s="57"/>
      <c r="E16" s="32"/>
      <c r="F16" s="32"/>
      <c r="G16" s="34"/>
      <c r="H16" s="35"/>
    </row>
    <row r="17" spans="1:27" ht="16" x14ac:dyDescent="0.2">
      <c r="B17" s="36" t="s">
        <v>494</v>
      </c>
      <c r="C17" s="32"/>
      <c r="D17" s="33"/>
      <c r="E17" s="32"/>
      <c r="F17" s="32"/>
      <c r="G17" s="34"/>
      <c r="H17" s="35"/>
    </row>
    <row r="18" spans="1:27" ht="23" x14ac:dyDescent="0.25">
      <c r="A18" s="18"/>
      <c r="B18" s="21"/>
      <c r="C18" s="5"/>
      <c r="D18" s="9"/>
      <c r="E18" s="62"/>
      <c r="F18" s="62"/>
      <c r="G18" s="408" t="s">
        <v>498</v>
      </c>
      <c r="H18" s="408"/>
      <c r="I18" s="408"/>
      <c r="J18" s="30"/>
      <c r="K18" s="39"/>
      <c r="L18" s="24"/>
      <c r="M18" s="408" t="s">
        <v>7</v>
      </c>
      <c r="N18" s="408"/>
      <c r="O18" s="408"/>
      <c r="P18" s="19"/>
      <c r="Q18" s="408" t="s">
        <v>8</v>
      </c>
      <c r="R18" s="408"/>
      <c r="S18" s="408"/>
      <c r="T18" s="124"/>
      <c r="U18" s="9"/>
      <c r="V18" s="9"/>
      <c r="W18" s="9"/>
      <c r="X18" s="27"/>
      <c r="Y18" s="408" t="s">
        <v>9</v>
      </c>
      <c r="Z18" s="408"/>
      <c r="AA18" s="408"/>
    </row>
    <row r="19" spans="1:27" ht="76" x14ac:dyDescent="0.2">
      <c r="A19" s="13" t="s">
        <v>11</v>
      </c>
      <c r="B19" s="30" t="s">
        <v>12</v>
      </c>
      <c r="C19" s="14" t="s">
        <v>13</v>
      </c>
      <c r="D19" s="15" t="s">
        <v>14</v>
      </c>
      <c r="E19" s="30" t="s">
        <v>15</v>
      </c>
      <c r="F19" s="15" t="s">
        <v>16</v>
      </c>
      <c r="G19" s="15" t="s">
        <v>17</v>
      </c>
      <c r="H19" s="30" t="s">
        <v>18</v>
      </c>
      <c r="I19" s="30" t="s">
        <v>19</v>
      </c>
      <c r="J19" s="30" t="s">
        <v>20</v>
      </c>
      <c r="K19" s="409" t="s">
        <v>21</v>
      </c>
      <c r="L19" s="409"/>
      <c r="M19" s="16" t="s">
        <v>22</v>
      </c>
      <c r="N19" s="16" t="s">
        <v>23</v>
      </c>
      <c r="O19" s="16" t="s">
        <v>24</v>
      </c>
      <c r="P19" s="15" t="s">
        <v>25</v>
      </c>
      <c r="Q19" s="16" t="s">
        <v>22</v>
      </c>
      <c r="R19" s="16" t="s">
        <v>23</v>
      </c>
      <c r="S19" s="16" t="s">
        <v>24</v>
      </c>
      <c r="T19" s="115" t="s">
        <v>26</v>
      </c>
      <c r="U19" s="15" t="s">
        <v>27</v>
      </c>
      <c r="V19" s="15" t="s">
        <v>28</v>
      </c>
      <c r="W19" s="15" t="s">
        <v>29</v>
      </c>
      <c r="X19" s="17" t="s">
        <v>30</v>
      </c>
      <c r="Y19" s="15" t="s">
        <v>31</v>
      </c>
      <c r="Z19" s="15" t="s">
        <v>32</v>
      </c>
      <c r="AA19" s="15" t="s">
        <v>175</v>
      </c>
    </row>
    <row r="20" spans="1:27" ht="38" x14ac:dyDescent="0.15">
      <c r="A20" s="248" t="s">
        <v>508</v>
      </c>
      <c r="B20" s="249" t="s">
        <v>509</v>
      </c>
      <c r="C20" s="263">
        <v>810010995056</v>
      </c>
      <c r="D20" s="255">
        <v>10.5</v>
      </c>
      <c r="E20" s="242" t="s">
        <v>510</v>
      </c>
      <c r="F20" s="244" t="s">
        <v>511</v>
      </c>
      <c r="G20" s="250">
        <v>10.63</v>
      </c>
      <c r="H20" s="250">
        <v>17.5</v>
      </c>
      <c r="I20" s="250">
        <v>9.4</v>
      </c>
      <c r="J20" s="250" t="s">
        <v>512</v>
      </c>
      <c r="K20" s="252">
        <v>12</v>
      </c>
      <c r="L20" s="252">
        <v>48</v>
      </c>
      <c r="M20" s="250">
        <v>10.6</v>
      </c>
      <c r="N20" s="250">
        <v>18.100000000000001</v>
      </c>
      <c r="O20" s="250">
        <v>10.1</v>
      </c>
      <c r="P20" s="250">
        <v>7.37</v>
      </c>
      <c r="Q20" s="250">
        <v>11.5</v>
      </c>
      <c r="R20" s="250">
        <v>41</v>
      </c>
      <c r="S20" s="257">
        <v>19</v>
      </c>
      <c r="T20" s="250">
        <f>Q20*R20*S20/1728</f>
        <v>5.1843171296296298</v>
      </c>
      <c r="U20" s="257">
        <v>31.68</v>
      </c>
      <c r="V20" s="248" t="s">
        <v>43</v>
      </c>
      <c r="W20" s="248" t="s">
        <v>475</v>
      </c>
      <c r="X20" s="253">
        <v>0.2</v>
      </c>
      <c r="Y20" s="42">
        <f>ROUNDUP(2295/T20,0)*L20</f>
        <v>21264</v>
      </c>
      <c r="Z20" s="40">
        <f>ROUNDUP(1970/T20,0)*L20</f>
        <v>18240</v>
      </c>
      <c r="AA20" s="248">
        <f>ROUNDUP(970/T20,0)*L20</f>
        <v>9024</v>
      </c>
    </row>
    <row r="21" spans="1:27" ht="41.25" customHeight="1" thickBot="1" x14ac:dyDescent="0.2">
      <c r="A21" s="248">
        <v>5800</v>
      </c>
      <c r="B21" s="249" t="s">
        <v>513</v>
      </c>
      <c r="C21" s="243">
        <v>810010994943</v>
      </c>
      <c r="D21" s="255">
        <v>10</v>
      </c>
      <c r="E21" s="242" t="s">
        <v>514</v>
      </c>
      <c r="F21" s="244" t="s">
        <v>511</v>
      </c>
      <c r="G21" s="250" t="s">
        <v>42</v>
      </c>
      <c r="H21" s="250" t="s">
        <v>42</v>
      </c>
      <c r="I21" s="250" t="s">
        <v>42</v>
      </c>
      <c r="J21" s="250" t="s">
        <v>512</v>
      </c>
      <c r="K21" s="252">
        <v>12</v>
      </c>
      <c r="L21" s="252">
        <v>48</v>
      </c>
      <c r="M21" s="250">
        <v>11.9</v>
      </c>
      <c r="N21" s="250">
        <v>14.5</v>
      </c>
      <c r="O21" s="250">
        <v>6.3</v>
      </c>
      <c r="P21" s="250">
        <v>5.83</v>
      </c>
      <c r="Q21" s="250">
        <v>12.9</v>
      </c>
      <c r="R21" s="250">
        <v>26.1</v>
      </c>
      <c r="S21" s="257">
        <v>15.1</v>
      </c>
      <c r="T21" s="250">
        <f>Q21*R21*S21/1728</f>
        <v>2.9421406250000008</v>
      </c>
      <c r="U21" s="257">
        <v>24.97</v>
      </c>
      <c r="V21" s="248" t="s">
        <v>43</v>
      </c>
      <c r="W21" s="248" t="s">
        <v>475</v>
      </c>
      <c r="X21" s="253">
        <v>0.2</v>
      </c>
      <c r="Y21" s="42">
        <f>ROUNDUP(2295/T21,0)*L21</f>
        <v>37488</v>
      </c>
      <c r="Z21" s="248">
        <f>ROUNDUP(1970/T21,0)*L21</f>
        <v>32160</v>
      </c>
      <c r="AA21" s="248">
        <f>ROUNDUP(970/T21,0)*L21</f>
        <v>15840</v>
      </c>
    </row>
  </sheetData>
  <mergeCells count="12">
    <mergeCell ref="Y18:AA18"/>
    <mergeCell ref="K19:L19"/>
    <mergeCell ref="G18:I18"/>
    <mergeCell ref="M18:O18"/>
    <mergeCell ref="Q18:S18"/>
    <mergeCell ref="X10:Z10"/>
    <mergeCell ref="J11:K11"/>
    <mergeCell ref="E1:M8"/>
    <mergeCell ref="G10:I10"/>
    <mergeCell ref="L10:N10"/>
    <mergeCell ref="P10:R10"/>
    <mergeCell ref="N3:P6"/>
  </mergeCells>
  <phoneticPr fontId="44" type="noConversion"/>
  <pageMargins left="0.18" right="0.18" top="0.24802712160979901" bottom="0.49802712160979901" header="0.31496062992126" footer="0.31496062992126"/>
  <pageSetup scale="39" fitToHeight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0E136-776E-4207-86F9-31B91E0CF568}">
  <sheetPr>
    <pageSetUpPr fitToPage="1"/>
  </sheetPr>
  <dimension ref="A1:AB22"/>
  <sheetViews>
    <sheetView zoomScale="70" zoomScaleNormal="70" workbookViewId="0">
      <selection activeCell="A10" sqref="A10"/>
    </sheetView>
  </sheetViews>
  <sheetFormatPr baseColWidth="10" defaultColWidth="8.83203125" defaultRowHeight="13" x14ac:dyDescent="0.15"/>
  <cols>
    <col min="1" max="1" width="12" customWidth="1"/>
    <col min="2" max="2" width="40.6640625" customWidth="1"/>
    <col min="3" max="3" width="20.5" customWidth="1"/>
    <col min="4" max="4" width="11.1640625" bestFit="1" customWidth="1"/>
    <col min="5" max="5" width="12.33203125" customWidth="1"/>
    <col min="6" max="6" width="16.33203125" customWidth="1"/>
    <col min="7" max="9" width="9.1640625" customWidth="1"/>
    <col min="10" max="10" width="13.1640625" customWidth="1"/>
    <col min="11" max="12" width="9.1640625" customWidth="1"/>
    <col min="13" max="15" width="9.6640625" customWidth="1"/>
    <col min="16" max="16" width="12.33203125" customWidth="1"/>
    <col min="17" max="19" width="9.6640625" customWidth="1"/>
    <col min="20" max="20" width="11.83203125" style="118" customWidth="1"/>
    <col min="21" max="21" width="12.33203125" customWidth="1"/>
    <col min="22" max="22" width="9.6640625" customWidth="1"/>
    <col min="23" max="23" width="18" bestFit="1" customWidth="1"/>
    <col min="25" max="27" width="12.6640625" bestFit="1" customWidth="1"/>
  </cols>
  <sheetData>
    <row r="1" spans="1:28" ht="18" x14ac:dyDescent="0.2">
      <c r="A1" s="142"/>
      <c r="B1" s="143"/>
      <c r="C1" s="192" t="s">
        <v>0</v>
      </c>
      <c r="D1" s="144"/>
      <c r="E1" s="414"/>
      <c r="F1" s="414"/>
      <c r="G1" s="414"/>
      <c r="H1" s="414"/>
      <c r="I1" s="414"/>
      <c r="J1" s="414"/>
      <c r="K1" s="414"/>
      <c r="L1" s="414"/>
      <c r="M1" s="414"/>
      <c r="N1" s="144"/>
      <c r="O1" s="144"/>
      <c r="P1" s="144"/>
      <c r="Q1" s="144"/>
      <c r="R1" s="144"/>
      <c r="S1" s="144"/>
      <c r="T1" s="145"/>
      <c r="U1" s="144"/>
      <c r="V1" s="144"/>
      <c r="W1" s="146"/>
      <c r="X1" s="147"/>
      <c r="Y1" s="144"/>
      <c r="Z1" s="144"/>
      <c r="AA1" s="183"/>
    </row>
    <row r="2" spans="1:28" ht="18" x14ac:dyDescent="0.2">
      <c r="A2" s="142"/>
      <c r="B2" s="149"/>
      <c r="C2" s="193" t="s">
        <v>1</v>
      </c>
      <c r="D2" s="151"/>
      <c r="E2" s="415"/>
      <c r="F2" s="415"/>
      <c r="G2" s="415"/>
      <c r="H2" s="415"/>
      <c r="I2" s="415"/>
      <c r="J2" s="415"/>
      <c r="K2" s="415"/>
      <c r="L2" s="415"/>
      <c r="M2" s="415"/>
      <c r="N2" s="151"/>
      <c r="O2" s="151"/>
      <c r="P2" s="151"/>
      <c r="Q2" s="151"/>
      <c r="R2" s="152"/>
      <c r="S2" s="151"/>
      <c r="T2" s="153"/>
      <c r="U2" s="151"/>
      <c r="V2" s="151"/>
      <c r="W2" s="154"/>
      <c r="X2" s="155"/>
      <c r="Y2" s="151"/>
      <c r="Z2" s="151"/>
      <c r="AA2" s="184"/>
    </row>
    <row r="3" spans="1:28" ht="18" x14ac:dyDescent="0.2">
      <c r="A3" s="142"/>
      <c r="B3" s="149"/>
      <c r="C3" s="193" t="s">
        <v>2</v>
      </c>
      <c r="D3" s="151"/>
      <c r="E3" s="415"/>
      <c r="F3" s="415"/>
      <c r="G3" s="415"/>
      <c r="H3" s="415"/>
      <c r="I3" s="415"/>
      <c r="J3" s="415"/>
      <c r="K3" s="415"/>
      <c r="L3" s="415"/>
      <c r="M3" s="415"/>
      <c r="N3" s="151"/>
      <c r="O3" s="151"/>
      <c r="P3" s="151"/>
      <c r="Q3" s="151"/>
      <c r="R3" s="151"/>
      <c r="S3" s="151"/>
      <c r="T3" s="153"/>
      <c r="U3" s="151"/>
      <c r="V3" s="151"/>
      <c r="W3" s="154"/>
      <c r="X3" s="155"/>
      <c r="Y3" s="151"/>
      <c r="Z3" s="151"/>
      <c r="AA3" s="184"/>
    </row>
    <row r="4" spans="1:28" ht="18" x14ac:dyDescent="0.2">
      <c r="A4" s="142"/>
      <c r="B4" s="156"/>
      <c r="C4" s="193" t="s">
        <v>3</v>
      </c>
      <c r="D4" s="151"/>
      <c r="E4" s="415"/>
      <c r="F4" s="415"/>
      <c r="G4" s="415"/>
      <c r="H4" s="415"/>
      <c r="I4" s="415"/>
      <c r="J4" s="415"/>
      <c r="K4" s="415"/>
      <c r="L4" s="415"/>
      <c r="M4" s="415"/>
      <c r="N4" s="151"/>
      <c r="O4" s="151"/>
      <c r="P4" s="151"/>
      <c r="Q4" s="151"/>
      <c r="R4" s="151"/>
      <c r="S4" s="151"/>
      <c r="T4" s="153"/>
      <c r="U4" s="151"/>
      <c r="V4" s="151"/>
      <c r="W4" s="154"/>
      <c r="X4" s="155"/>
      <c r="Y4" s="151"/>
      <c r="Z4" s="151"/>
      <c r="AA4" s="184"/>
    </row>
    <row r="5" spans="1:28" ht="18" x14ac:dyDescent="0.2">
      <c r="A5" s="142"/>
      <c r="B5" s="149"/>
      <c r="C5" s="193" t="s">
        <v>4</v>
      </c>
      <c r="D5" s="151"/>
      <c r="E5" s="415"/>
      <c r="F5" s="415"/>
      <c r="G5" s="415"/>
      <c r="H5" s="415"/>
      <c r="I5" s="415"/>
      <c r="J5" s="415"/>
      <c r="K5" s="415"/>
      <c r="L5" s="415"/>
      <c r="M5" s="415"/>
      <c r="N5" s="151"/>
      <c r="O5" s="151"/>
      <c r="P5" s="151"/>
      <c r="Q5" s="151"/>
      <c r="R5" s="151"/>
      <c r="S5" s="151"/>
      <c r="T5" s="153"/>
      <c r="U5" s="151"/>
      <c r="V5" s="151"/>
      <c r="W5" s="154"/>
      <c r="X5" s="155"/>
      <c r="Y5" s="151"/>
      <c r="Z5" s="151"/>
      <c r="AA5" s="184"/>
    </row>
    <row r="6" spans="1:28" ht="18" x14ac:dyDescent="0.2">
      <c r="A6" s="142"/>
      <c r="B6" s="149"/>
      <c r="C6" s="193" t="s">
        <v>5</v>
      </c>
      <c r="D6" s="151"/>
      <c r="E6" s="415"/>
      <c r="F6" s="415"/>
      <c r="G6" s="415"/>
      <c r="H6" s="415"/>
      <c r="I6" s="415"/>
      <c r="J6" s="415"/>
      <c r="K6" s="415"/>
      <c r="L6" s="415"/>
      <c r="M6" s="415"/>
      <c r="N6" s="151"/>
      <c r="O6" s="151"/>
      <c r="P6" s="151"/>
      <c r="Q6" s="151"/>
      <c r="R6" s="151"/>
      <c r="S6" s="151"/>
      <c r="T6" s="153"/>
      <c r="U6" s="151"/>
      <c r="V6" s="151"/>
      <c r="W6" s="154"/>
      <c r="X6" s="155"/>
      <c r="Y6" s="151"/>
      <c r="Z6" s="151"/>
      <c r="AA6" s="184"/>
    </row>
    <row r="7" spans="1:28" ht="18" x14ac:dyDescent="0.2">
      <c r="A7" s="185"/>
      <c r="B7" s="185"/>
      <c r="C7" s="186"/>
      <c r="D7" s="151"/>
      <c r="E7" s="415"/>
      <c r="F7" s="415"/>
      <c r="G7" s="415"/>
      <c r="H7" s="415"/>
      <c r="I7" s="415"/>
      <c r="J7" s="415"/>
      <c r="K7" s="415"/>
      <c r="L7" s="415"/>
      <c r="M7" s="415"/>
      <c r="N7" s="151"/>
      <c r="O7" s="151"/>
      <c r="P7" s="151"/>
      <c r="Q7" s="151"/>
      <c r="R7" s="151"/>
      <c r="S7" s="151"/>
      <c r="T7" s="153"/>
      <c r="U7" s="151"/>
      <c r="V7" s="151"/>
      <c r="W7" s="154"/>
      <c r="X7" s="155"/>
      <c r="Y7" s="151"/>
      <c r="Z7" s="151"/>
      <c r="AA7" s="184"/>
    </row>
    <row r="8" spans="1:28" ht="33" customHeight="1" x14ac:dyDescent="0.15">
      <c r="A8" s="158"/>
      <c r="B8" s="159">
        <v>2026</v>
      </c>
      <c r="C8" s="160"/>
      <c r="D8" s="187"/>
      <c r="E8" s="416"/>
      <c r="F8" s="416"/>
      <c r="G8" s="416"/>
      <c r="H8" s="416"/>
      <c r="I8" s="416"/>
      <c r="J8" s="416"/>
      <c r="K8" s="416"/>
      <c r="L8" s="416"/>
      <c r="M8" s="416"/>
      <c r="N8" s="187"/>
      <c r="O8" s="187"/>
      <c r="P8" s="187"/>
      <c r="Q8" s="187"/>
      <c r="R8" s="187"/>
      <c r="S8" s="187"/>
      <c r="T8" s="188"/>
      <c r="U8" s="187"/>
      <c r="V8" s="187"/>
      <c r="W8" s="189"/>
      <c r="X8" s="190"/>
      <c r="Y8" s="187"/>
      <c r="Z8" s="187"/>
      <c r="AA8" s="191"/>
    </row>
    <row r="9" spans="1:28" ht="18" x14ac:dyDescent="0.2">
      <c r="A9" s="6"/>
      <c r="D9" s="71"/>
      <c r="E9" s="100"/>
      <c r="F9" s="100"/>
      <c r="G9" s="100" t="s">
        <v>515</v>
      </c>
      <c r="H9" s="101"/>
      <c r="I9" s="101"/>
      <c r="J9" s="30"/>
      <c r="K9" s="30"/>
      <c r="L9" s="19"/>
      <c r="M9" s="408" t="s">
        <v>7</v>
      </c>
      <c r="N9" s="408"/>
      <c r="O9" s="408"/>
      <c r="P9" s="19"/>
      <c r="Q9" s="408" t="s">
        <v>8</v>
      </c>
      <c r="R9" s="408"/>
      <c r="S9" s="408"/>
      <c r="T9" s="114"/>
      <c r="U9" s="19"/>
      <c r="V9" s="19"/>
      <c r="W9" s="19"/>
      <c r="X9" s="25"/>
      <c r="Y9" s="408" t="s">
        <v>9</v>
      </c>
      <c r="Z9" s="408"/>
      <c r="AA9" s="408"/>
    </row>
    <row r="10" spans="1:28" ht="57.75" customHeight="1" x14ac:dyDescent="0.2">
      <c r="A10" s="13" t="s">
        <v>11</v>
      </c>
      <c r="B10" s="30" t="s">
        <v>12</v>
      </c>
      <c r="C10" s="14" t="s">
        <v>13</v>
      </c>
      <c r="D10" s="15" t="s">
        <v>14</v>
      </c>
      <c r="E10" s="30" t="s">
        <v>15</v>
      </c>
      <c r="F10" s="15" t="s">
        <v>16</v>
      </c>
      <c r="G10" s="30" t="s">
        <v>17</v>
      </c>
      <c r="H10" s="30" t="s">
        <v>18</v>
      </c>
      <c r="I10" s="30" t="s">
        <v>19</v>
      </c>
      <c r="J10" s="30" t="s">
        <v>20</v>
      </c>
      <c r="K10" s="417" t="s">
        <v>21</v>
      </c>
      <c r="L10" s="417"/>
      <c r="M10" s="16" t="s">
        <v>22</v>
      </c>
      <c r="N10" s="16" t="s">
        <v>23</v>
      </c>
      <c r="O10" s="16" t="s">
        <v>24</v>
      </c>
      <c r="P10" s="15" t="s">
        <v>25</v>
      </c>
      <c r="Q10" s="16" t="s">
        <v>22</v>
      </c>
      <c r="R10" s="16" t="s">
        <v>23</v>
      </c>
      <c r="S10" s="16" t="s">
        <v>24</v>
      </c>
      <c r="T10" s="115" t="s">
        <v>26</v>
      </c>
      <c r="U10" s="37" t="s">
        <v>27</v>
      </c>
      <c r="V10" s="15" t="s">
        <v>28</v>
      </c>
      <c r="W10" s="15" t="s">
        <v>29</v>
      </c>
      <c r="X10" s="17" t="s">
        <v>30</v>
      </c>
      <c r="Y10" s="15" t="s">
        <v>31</v>
      </c>
      <c r="Z10" s="15" t="s">
        <v>32</v>
      </c>
      <c r="AA10" s="15" t="s">
        <v>175</v>
      </c>
    </row>
    <row r="11" spans="1:28" ht="53.5" customHeight="1" x14ac:dyDescent="0.15">
      <c r="A11" s="248">
        <v>5041</v>
      </c>
      <c r="B11" s="254" t="s">
        <v>516</v>
      </c>
      <c r="C11" s="246" t="s">
        <v>517</v>
      </c>
      <c r="D11" s="255">
        <v>2.93</v>
      </c>
      <c r="E11" s="396"/>
      <c r="F11" s="252" t="s">
        <v>518</v>
      </c>
      <c r="G11" s="248" t="s">
        <v>188</v>
      </c>
      <c r="H11" s="248" t="s">
        <v>189</v>
      </c>
      <c r="I11" s="248" t="s">
        <v>49</v>
      </c>
      <c r="J11" s="248" t="s">
        <v>42</v>
      </c>
      <c r="K11" s="251">
        <v>12</v>
      </c>
      <c r="L11" s="301">
        <v>48</v>
      </c>
      <c r="M11" s="250">
        <v>9.25</v>
      </c>
      <c r="N11" s="250">
        <v>11.42</v>
      </c>
      <c r="O11" s="250">
        <v>5.91</v>
      </c>
      <c r="P11" s="250">
        <v>1.58</v>
      </c>
      <c r="Q11" s="250">
        <v>10.24</v>
      </c>
      <c r="R11" s="250">
        <v>25.2</v>
      </c>
      <c r="S11" s="250">
        <v>12</v>
      </c>
      <c r="T11" s="250">
        <f t="shared" ref="T11" si="0">Q11*R11*S11/1728</f>
        <v>1.792</v>
      </c>
      <c r="U11" s="257">
        <v>7.48</v>
      </c>
      <c r="V11" s="248" t="s">
        <v>59</v>
      </c>
      <c r="W11" s="248" t="s">
        <v>44</v>
      </c>
      <c r="X11" s="253" t="s">
        <v>42</v>
      </c>
      <c r="Y11" s="252">
        <f t="shared" ref="Y11:Y12" si="1">ROUNDUP(2295/T11,0)*L11</f>
        <v>61488</v>
      </c>
      <c r="Z11" s="252">
        <f t="shared" ref="Z11:Z14" si="2">ROUNDUP(1970/T11,0)*L11</f>
        <v>52800</v>
      </c>
      <c r="AA11" s="252">
        <f t="shared" ref="AA11:AA14" si="3">ROUNDUP(970/T11,0)*L11</f>
        <v>26016</v>
      </c>
    </row>
    <row r="12" spans="1:28" ht="53.5" customHeight="1" x14ac:dyDescent="0.15">
      <c r="A12" s="248" t="s">
        <v>519</v>
      </c>
      <c r="B12" s="254" t="s">
        <v>520</v>
      </c>
      <c r="C12" s="309" t="s">
        <v>521</v>
      </c>
      <c r="D12" s="255">
        <v>2.93</v>
      </c>
      <c r="E12" s="396"/>
      <c r="F12" s="252" t="s">
        <v>518</v>
      </c>
      <c r="G12" s="248" t="s">
        <v>188</v>
      </c>
      <c r="H12" s="248" t="s">
        <v>189</v>
      </c>
      <c r="I12" s="248" t="s">
        <v>49</v>
      </c>
      <c r="J12" s="248" t="s">
        <v>42</v>
      </c>
      <c r="K12" s="251">
        <v>12</v>
      </c>
      <c r="L12" s="301">
        <v>48</v>
      </c>
      <c r="M12" s="250">
        <v>9.25</v>
      </c>
      <c r="N12" s="250">
        <v>13.39</v>
      </c>
      <c r="O12" s="250">
        <v>5.91</v>
      </c>
      <c r="P12" s="250">
        <v>1.69</v>
      </c>
      <c r="Q12" s="250">
        <v>10.24</v>
      </c>
      <c r="R12" s="250">
        <v>25.2</v>
      </c>
      <c r="S12" s="250">
        <v>13.98</v>
      </c>
      <c r="T12" s="250">
        <f t="shared" ref="T12:T15" si="4">Q12*R12*S12/1728</f>
        <v>2.0876800000000002</v>
      </c>
      <c r="U12" s="256">
        <v>8.0299999999999994</v>
      </c>
      <c r="V12" s="248" t="s">
        <v>59</v>
      </c>
      <c r="W12" s="248" t="s">
        <v>44</v>
      </c>
      <c r="X12" s="253" t="s">
        <v>42</v>
      </c>
      <c r="Y12" s="252">
        <f t="shared" si="1"/>
        <v>52800</v>
      </c>
      <c r="Z12" s="252">
        <f t="shared" si="2"/>
        <v>45312</v>
      </c>
      <c r="AA12" s="252">
        <f t="shared" si="3"/>
        <v>22320</v>
      </c>
    </row>
    <row r="13" spans="1:28" ht="53.5" customHeight="1" x14ac:dyDescent="0.15">
      <c r="A13" s="40">
        <v>5310</v>
      </c>
      <c r="B13" s="254" t="s">
        <v>522</v>
      </c>
      <c r="C13" s="309">
        <v>810010994127</v>
      </c>
      <c r="D13" s="255">
        <v>3.5</v>
      </c>
      <c r="E13" s="304" t="s">
        <v>37</v>
      </c>
      <c r="F13" s="252" t="s">
        <v>518</v>
      </c>
      <c r="G13" s="248" t="s">
        <v>188</v>
      </c>
      <c r="H13" s="248" t="s">
        <v>189</v>
      </c>
      <c r="I13" s="248" t="s">
        <v>391</v>
      </c>
      <c r="J13" s="248" t="s">
        <v>42</v>
      </c>
      <c r="K13" s="251">
        <v>12</v>
      </c>
      <c r="L13" s="301">
        <v>48</v>
      </c>
      <c r="M13" s="122">
        <v>10</v>
      </c>
      <c r="N13" s="122">
        <v>14</v>
      </c>
      <c r="O13" s="122">
        <v>6.2</v>
      </c>
      <c r="P13" s="122">
        <v>1.85</v>
      </c>
      <c r="Q13" s="250">
        <v>10.9</v>
      </c>
      <c r="R13" s="250">
        <v>26.2</v>
      </c>
      <c r="S13" s="250">
        <v>14.9</v>
      </c>
      <c r="T13" s="250">
        <f t="shared" si="4"/>
        <v>2.4624664351851853</v>
      </c>
      <c r="U13" s="252">
        <v>8.8000000000000007</v>
      </c>
      <c r="V13" s="248" t="s">
        <v>59</v>
      </c>
      <c r="W13" s="248" t="s">
        <v>44</v>
      </c>
      <c r="X13" s="253">
        <v>0.2</v>
      </c>
      <c r="Y13" s="252">
        <f t="shared" ref="Y13" si="5">ROUNDUP(2295/T13,0)*L13</f>
        <v>44736</v>
      </c>
      <c r="Z13" s="252">
        <f t="shared" ref="Z13" si="6">ROUNDUP(1970/T13,0)*L13</f>
        <v>38448</v>
      </c>
      <c r="AA13" s="252">
        <f t="shared" ref="AA13" si="7">ROUNDUP(970/T13,0)*L13</f>
        <v>18912</v>
      </c>
    </row>
    <row r="14" spans="1:28" ht="53.5" customHeight="1" x14ac:dyDescent="0.15">
      <c r="A14" s="248">
        <v>5314</v>
      </c>
      <c r="B14" s="254" t="s">
        <v>523</v>
      </c>
      <c r="C14" s="246" t="s">
        <v>524</v>
      </c>
      <c r="D14" s="255">
        <v>3.5</v>
      </c>
      <c r="E14" s="264" t="s">
        <v>37</v>
      </c>
      <c r="F14" s="252" t="s">
        <v>518</v>
      </c>
      <c r="G14" s="248" t="s">
        <v>188</v>
      </c>
      <c r="H14" s="248" t="s">
        <v>189</v>
      </c>
      <c r="I14" s="248" t="s">
        <v>391</v>
      </c>
      <c r="J14" s="248" t="s">
        <v>42</v>
      </c>
      <c r="K14" s="251">
        <v>12</v>
      </c>
      <c r="L14" s="252">
        <v>48</v>
      </c>
      <c r="M14" s="122">
        <v>8.66</v>
      </c>
      <c r="N14" s="122">
        <v>13.86</v>
      </c>
      <c r="O14" s="122">
        <v>5.51</v>
      </c>
      <c r="P14" s="122">
        <v>1.88</v>
      </c>
      <c r="Q14" s="250">
        <v>9.4499999999999993</v>
      </c>
      <c r="R14" s="250">
        <v>22.76</v>
      </c>
      <c r="S14" s="250">
        <v>14.45</v>
      </c>
      <c r="T14" s="250">
        <f t="shared" si="4"/>
        <v>1.7985734374999998</v>
      </c>
      <c r="U14" s="252">
        <v>8.75</v>
      </c>
      <c r="V14" s="248" t="s">
        <v>59</v>
      </c>
      <c r="W14" s="248" t="s">
        <v>44</v>
      </c>
      <c r="X14" s="253">
        <v>0.2</v>
      </c>
      <c r="Y14" s="252">
        <f>ROUNDUP(2295/T14,0)*L14</f>
        <v>61296</v>
      </c>
      <c r="Z14" s="252">
        <f t="shared" si="2"/>
        <v>52608</v>
      </c>
      <c r="AA14" s="252">
        <f t="shared" si="3"/>
        <v>25920</v>
      </c>
    </row>
    <row r="15" spans="1:28" ht="53.5" customHeight="1" x14ac:dyDescent="0.15">
      <c r="A15" s="248">
        <v>5183</v>
      </c>
      <c r="B15" s="254" t="s">
        <v>525</v>
      </c>
      <c r="C15" s="309">
        <v>810010993519</v>
      </c>
      <c r="D15" s="255">
        <v>3.5</v>
      </c>
      <c r="E15" s="304" t="s">
        <v>37</v>
      </c>
      <c r="F15" s="252" t="s">
        <v>518</v>
      </c>
      <c r="G15" s="248" t="s">
        <v>188</v>
      </c>
      <c r="H15" s="248" t="s">
        <v>189</v>
      </c>
      <c r="I15" s="248" t="s">
        <v>49</v>
      </c>
      <c r="J15" s="248" t="s">
        <v>42</v>
      </c>
      <c r="K15" s="251">
        <v>12</v>
      </c>
      <c r="L15" s="301">
        <v>48</v>
      </c>
      <c r="M15" s="250">
        <v>9.25</v>
      </c>
      <c r="N15" s="250">
        <v>13.39</v>
      </c>
      <c r="O15" s="250">
        <v>5.91</v>
      </c>
      <c r="P15" s="250">
        <v>1.76</v>
      </c>
      <c r="Q15" s="250">
        <v>10.24</v>
      </c>
      <c r="R15" s="250">
        <v>25.2</v>
      </c>
      <c r="S15" s="250">
        <v>13.98</v>
      </c>
      <c r="T15" s="250">
        <f t="shared" si="4"/>
        <v>2.0876800000000002</v>
      </c>
      <c r="U15" s="257">
        <v>8.2899999999999991</v>
      </c>
      <c r="V15" s="248" t="s">
        <v>59</v>
      </c>
      <c r="W15" s="248" t="s">
        <v>44</v>
      </c>
      <c r="X15" s="253">
        <v>0.2</v>
      </c>
      <c r="Y15" s="252">
        <f t="shared" ref="Y15" si="8">ROUNDUP(2295/T15,0)*L15</f>
        <v>52800</v>
      </c>
      <c r="Z15" s="252">
        <f t="shared" ref="Z15" si="9">ROUNDUP(1970/T15,0)*L15</f>
        <v>45312</v>
      </c>
      <c r="AA15" s="252">
        <f t="shared" ref="AA15" si="10">ROUNDUP(970/T15,0)*L15</f>
        <v>22320</v>
      </c>
    </row>
    <row r="16" spans="1:28" s="49" customFormat="1" ht="53.5" customHeight="1" x14ac:dyDescent="0.15">
      <c r="A16" s="248">
        <v>5313</v>
      </c>
      <c r="B16" s="254" t="s">
        <v>526</v>
      </c>
      <c r="C16" s="309" t="s">
        <v>527</v>
      </c>
      <c r="D16" s="255">
        <v>3.5</v>
      </c>
      <c r="E16" s="304" t="s">
        <v>37</v>
      </c>
      <c r="F16" s="252" t="s">
        <v>518</v>
      </c>
      <c r="G16" s="248" t="s">
        <v>188</v>
      </c>
      <c r="H16" s="248" t="s">
        <v>189</v>
      </c>
      <c r="I16" s="248" t="s">
        <v>391</v>
      </c>
      <c r="J16" s="248" t="s">
        <v>42</v>
      </c>
      <c r="K16" s="248">
        <v>12</v>
      </c>
      <c r="L16" s="252">
        <v>48</v>
      </c>
      <c r="M16" s="250">
        <v>9.1</v>
      </c>
      <c r="N16" s="250">
        <v>14.8</v>
      </c>
      <c r="O16" s="250">
        <v>6</v>
      </c>
      <c r="P16" s="250">
        <v>2.09</v>
      </c>
      <c r="Q16" s="250">
        <v>10.199999999999999</v>
      </c>
      <c r="R16" s="250">
        <v>25.1</v>
      </c>
      <c r="S16" s="250">
        <v>15.5</v>
      </c>
      <c r="T16" s="250">
        <f>Q16*R16*S16/1728</f>
        <v>2.2964756944444442</v>
      </c>
      <c r="U16" s="250">
        <v>10.86</v>
      </c>
      <c r="V16" s="248" t="s">
        <v>59</v>
      </c>
      <c r="W16" s="248" t="s">
        <v>127</v>
      </c>
      <c r="X16" s="253">
        <v>0.2</v>
      </c>
      <c r="Y16" s="42">
        <f t="shared" ref="Y16" si="11">ROUNDUP(2295/T16,0)*L16</f>
        <v>48000</v>
      </c>
      <c r="Z16" s="40">
        <f t="shared" ref="Z16" si="12">ROUNDUP(1970/T16,0)*L16</f>
        <v>41184</v>
      </c>
      <c r="AA16" s="248">
        <f t="shared" ref="AA16" si="13">ROUNDUP(970/T16,0)*L16</f>
        <v>20304</v>
      </c>
      <c r="AB16" s="43"/>
    </row>
    <row r="17" spans="1:27" ht="53.5" customHeight="1" x14ac:dyDescent="0.15">
      <c r="A17" s="248">
        <v>5180</v>
      </c>
      <c r="B17" s="254" t="s">
        <v>528</v>
      </c>
      <c r="C17" s="303">
        <v>810010993328</v>
      </c>
      <c r="D17" s="340">
        <v>2.93</v>
      </c>
      <c r="E17" s="396"/>
      <c r="F17" s="252" t="s">
        <v>518</v>
      </c>
      <c r="G17" s="248" t="s">
        <v>188</v>
      </c>
      <c r="H17" s="248" t="s">
        <v>189</v>
      </c>
      <c r="I17" s="248" t="s">
        <v>49</v>
      </c>
      <c r="J17" s="248" t="s">
        <v>42</v>
      </c>
      <c r="K17" s="248">
        <v>12</v>
      </c>
      <c r="L17" s="252">
        <v>48</v>
      </c>
      <c r="M17" s="250">
        <v>9.1999999999999993</v>
      </c>
      <c r="N17" s="250">
        <v>13.4</v>
      </c>
      <c r="O17" s="250">
        <v>6</v>
      </c>
      <c r="P17" s="250">
        <v>1.85</v>
      </c>
      <c r="Q17" s="250">
        <v>10.199999999999999</v>
      </c>
      <c r="R17" s="250">
        <v>25.3</v>
      </c>
      <c r="S17" s="250">
        <v>14</v>
      </c>
      <c r="T17" s="250">
        <f t="shared" ref="T17" si="14">Q17*R17*S17/1728</f>
        <v>2.0907638888888891</v>
      </c>
      <c r="U17" s="252">
        <v>8.76</v>
      </c>
      <c r="V17" s="248" t="s">
        <v>59</v>
      </c>
      <c r="W17" s="248" t="s">
        <v>44</v>
      </c>
      <c r="X17" s="253" t="s">
        <v>42</v>
      </c>
      <c r="Y17" s="252" t="s">
        <v>529</v>
      </c>
      <c r="Z17" s="252" t="s">
        <v>530</v>
      </c>
      <c r="AA17" s="252" t="s">
        <v>531</v>
      </c>
    </row>
    <row r="18" spans="1:27" ht="53.5" customHeight="1" x14ac:dyDescent="0.15">
      <c r="A18" s="248">
        <v>5039</v>
      </c>
      <c r="B18" s="254" t="s">
        <v>532</v>
      </c>
      <c r="C18" s="246" t="s">
        <v>533</v>
      </c>
      <c r="D18" s="255">
        <v>2.93</v>
      </c>
      <c r="E18" s="396"/>
      <c r="F18" s="252" t="s">
        <v>518</v>
      </c>
      <c r="G18" s="248" t="s">
        <v>188</v>
      </c>
      <c r="H18" s="248" t="s">
        <v>189</v>
      </c>
      <c r="I18" s="251" t="s">
        <v>49</v>
      </c>
      <c r="J18" s="248" t="s">
        <v>42</v>
      </c>
      <c r="K18" s="251">
        <v>12</v>
      </c>
      <c r="L18" s="252">
        <v>48</v>
      </c>
      <c r="M18" s="250">
        <v>9.25</v>
      </c>
      <c r="N18" s="250">
        <v>11.42</v>
      </c>
      <c r="O18" s="250">
        <v>5.91</v>
      </c>
      <c r="P18" s="250">
        <v>1.58</v>
      </c>
      <c r="Q18" s="250">
        <v>10.24</v>
      </c>
      <c r="R18" s="250">
        <v>25.2</v>
      </c>
      <c r="S18" s="250">
        <v>12</v>
      </c>
      <c r="T18" s="250">
        <f>Q18*R18*S18/1728</f>
        <v>1.792</v>
      </c>
      <c r="U18" s="256">
        <v>7.52</v>
      </c>
      <c r="V18" s="248" t="s">
        <v>59</v>
      </c>
      <c r="W18" s="248" t="s">
        <v>44</v>
      </c>
      <c r="X18" s="253" t="s">
        <v>42</v>
      </c>
      <c r="Y18" s="252">
        <f t="shared" ref="Y18" si="15">ROUNDUP(2295/T18,0)*L18</f>
        <v>61488</v>
      </c>
      <c r="Z18" s="252">
        <f t="shared" ref="Z18" si="16">ROUNDUP(1970/T18,0)*L18</f>
        <v>52800</v>
      </c>
      <c r="AA18" s="252">
        <f t="shared" ref="AA18" si="17">ROUNDUP(970/T18,0)*L18</f>
        <v>26016</v>
      </c>
    </row>
    <row r="19" spans="1:27" ht="36.25" customHeight="1" x14ac:dyDescent="0.25">
      <c r="A19" s="18" t="s">
        <v>534</v>
      </c>
      <c r="B19" s="85"/>
      <c r="C19" s="82"/>
      <c r="D19" s="78"/>
      <c r="E19" s="79"/>
      <c r="F19" s="75"/>
      <c r="G19" s="76"/>
      <c r="H19" s="76"/>
      <c r="I19" s="76"/>
      <c r="J19" s="76"/>
      <c r="K19" s="80"/>
      <c r="L19" s="99"/>
      <c r="M19" s="74"/>
      <c r="N19" s="74"/>
      <c r="O19" s="74"/>
      <c r="P19" s="74"/>
      <c r="Q19" s="74"/>
      <c r="R19" s="74"/>
      <c r="S19" s="74"/>
      <c r="T19" s="74"/>
      <c r="U19" s="75"/>
      <c r="V19" s="76"/>
      <c r="W19" s="42"/>
      <c r="X19" s="69"/>
      <c r="Y19" s="75"/>
      <c r="Z19" s="75"/>
      <c r="AA19" s="75"/>
    </row>
    <row r="20" spans="1:27" ht="47.25" customHeight="1" x14ac:dyDescent="0.15">
      <c r="A20" s="248">
        <v>5607</v>
      </c>
      <c r="B20" s="254" t="s">
        <v>535</v>
      </c>
      <c r="C20" s="246" t="s">
        <v>536</v>
      </c>
      <c r="D20" s="255">
        <v>4.75</v>
      </c>
      <c r="E20" s="304" t="s">
        <v>514</v>
      </c>
      <c r="F20" s="252" t="s">
        <v>537</v>
      </c>
      <c r="G20" s="248" t="s">
        <v>538</v>
      </c>
      <c r="H20" s="248" t="s">
        <v>48</v>
      </c>
      <c r="I20" s="248" t="s">
        <v>539</v>
      </c>
      <c r="J20" s="248" t="s">
        <v>42</v>
      </c>
      <c r="K20" s="248">
        <v>12</v>
      </c>
      <c r="L20" s="252">
        <v>48</v>
      </c>
      <c r="M20" s="122">
        <v>9.8000000000000007</v>
      </c>
      <c r="N20" s="122">
        <v>13.6</v>
      </c>
      <c r="O20" s="122">
        <v>6</v>
      </c>
      <c r="P20" s="122">
        <v>4.99</v>
      </c>
      <c r="Q20" s="250">
        <v>10.7</v>
      </c>
      <c r="R20" s="250">
        <v>24.6</v>
      </c>
      <c r="S20" s="250">
        <v>14.2</v>
      </c>
      <c r="T20" s="250">
        <f>Q20*R20*S20/1728</f>
        <v>2.1630347222222217</v>
      </c>
      <c r="U20" s="252">
        <v>21.27</v>
      </c>
      <c r="V20" s="250" t="s">
        <v>59</v>
      </c>
      <c r="W20" s="248" t="s">
        <v>44</v>
      </c>
      <c r="X20" s="253">
        <v>0.2</v>
      </c>
      <c r="Y20" s="252">
        <f>ROUNDUP(2295/T20,0)*L20</f>
        <v>50976</v>
      </c>
      <c r="Z20" s="252">
        <f t="shared" ref="Z20" si="18">ROUNDUP(1970/T20,0)*L20</f>
        <v>43728</v>
      </c>
      <c r="AA20" s="252">
        <f t="shared" ref="AA20" si="19">ROUNDUP(970/T20,0)*L20</f>
        <v>21552</v>
      </c>
    </row>
    <row r="21" spans="1:27" ht="19" x14ac:dyDescent="0.2">
      <c r="B21" s="31" t="s">
        <v>493</v>
      </c>
      <c r="C21" s="58"/>
      <c r="D21" s="57"/>
      <c r="E21" s="32"/>
      <c r="F21" s="32"/>
      <c r="G21" s="34"/>
      <c r="H21" s="35"/>
      <c r="S21" s="126"/>
    </row>
    <row r="22" spans="1:27" ht="16" x14ac:dyDescent="0.2">
      <c r="B22" s="36" t="s">
        <v>494</v>
      </c>
      <c r="C22" s="32"/>
      <c r="D22" s="33"/>
      <c r="E22" s="32"/>
      <c r="F22" s="32"/>
      <c r="G22" s="34"/>
      <c r="H22" s="35"/>
    </row>
  </sheetData>
  <mergeCells count="5">
    <mergeCell ref="E1:M8"/>
    <mergeCell ref="Y9:AA9"/>
    <mergeCell ref="K10:L10"/>
    <mergeCell ref="M9:O9"/>
    <mergeCell ref="Q9:S9"/>
  </mergeCells>
  <phoneticPr fontId="17" type="noConversion"/>
  <pageMargins left="0.18" right="0.18" top="0.24802712160979901" bottom="0.49802712160979901" header="0.31496062992126" footer="0.31496062992126"/>
  <pageSetup scale="3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28"/>
  <sheetViews>
    <sheetView zoomScale="70" zoomScaleNormal="70" workbookViewId="0">
      <selection activeCell="A12" sqref="A12"/>
    </sheetView>
  </sheetViews>
  <sheetFormatPr baseColWidth="10" defaultColWidth="11.5" defaultRowHeight="13" x14ac:dyDescent="0.15"/>
  <cols>
    <col min="2" max="2" width="42.6640625" customWidth="1"/>
    <col min="3" max="3" width="20.5" customWidth="1"/>
    <col min="4" max="4" width="14.5" bestFit="1" customWidth="1"/>
    <col min="5" max="5" width="12.6640625" customWidth="1"/>
    <col min="6" max="6" width="11" customWidth="1"/>
    <col min="7" max="7" width="10.6640625" customWidth="1"/>
    <col min="8" max="8" width="8.5" customWidth="1"/>
    <col min="9" max="9" width="16.6640625" customWidth="1"/>
    <col min="10" max="10" width="9.83203125" customWidth="1"/>
    <col min="11" max="11" width="14.6640625" customWidth="1"/>
    <col min="12" max="13" width="9.6640625" customWidth="1"/>
    <col min="14" max="14" width="9.5" customWidth="1"/>
    <col min="15" max="15" width="12.83203125" customWidth="1"/>
    <col min="16" max="18" width="10.1640625" customWidth="1"/>
    <col min="19" max="19" width="11.5" style="118"/>
    <col min="20" max="20" width="12.6640625" customWidth="1"/>
    <col min="21" max="21" width="9.83203125" customWidth="1"/>
    <col min="22" max="22" width="25.6640625" customWidth="1"/>
    <col min="23" max="23" width="9.6640625" customWidth="1"/>
    <col min="24" max="24" width="16.33203125" bestFit="1" customWidth="1"/>
    <col min="25" max="27" width="11.5" customWidth="1"/>
  </cols>
  <sheetData>
    <row r="1" spans="1:30" s="2" customFormat="1" ht="18" customHeight="1" x14ac:dyDescent="0.2">
      <c r="A1" s="142"/>
      <c r="B1" s="143"/>
      <c r="C1" s="192" t="s">
        <v>0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5"/>
      <c r="U1" s="144"/>
      <c r="V1" s="144"/>
      <c r="W1" s="146"/>
      <c r="X1" s="147"/>
      <c r="Y1" s="144"/>
      <c r="Z1" s="144"/>
      <c r="AA1" s="183"/>
    </row>
    <row r="2" spans="1:30" s="3" customFormat="1" ht="18" customHeight="1" x14ac:dyDescent="0.2">
      <c r="A2" s="142"/>
      <c r="B2" s="149"/>
      <c r="C2" s="193" t="s">
        <v>1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2"/>
      <c r="S2" s="151"/>
      <c r="T2" s="153"/>
      <c r="U2" s="151"/>
      <c r="V2" s="151"/>
      <c r="W2" s="154"/>
      <c r="X2" s="155"/>
      <c r="Y2" s="151"/>
      <c r="Z2" s="151"/>
      <c r="AA2" s="184"/>
    </row>
    <row r="3" spans="1:30" s="3" customFormat="1" ht="18" customHeight="1" x14ac:dyDescent="0.2">
      <c r="A3" s="142"/>
      <c r="B3" s="149"/>
      <c r="C3" s="193" t="s">
        <v>2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3"/>
      <c r="U3" s="151"/>
      <c r="V3" s="151"/>
      <c r="W3" s="154"/>
      <c r="X3" s="155"/>
      <c r="Y3" s="151"/>
      <c r="Z3" s="151"/>
      <c r="AA3" s="184"/>
    </row>
    <row r="4" spans="1:30" s="3" customFormat="1" ht="18" customHeight="1" x14ac:dyDescent="0.2">
      <c r="A4" s="142"/>
      <c r="B4" s="156"/>
      <c r="C4" s="193" t="s">
        <v>3</v>
      </c>
      <c r="D4" s="151"/>
      <c r="E4" s="151"/>
      <c r="F4" s="151"/>
      <c r="G4" s="151"/>
      <c r="H4" s="151"/>
      <c r="I4" s="151"/>
      <c r="J4" s="151"/>
      <c r="K4" s="157"/>
      <c r="L4" s="151"/>
      <c r="M4" s="151"/>
      <c r="N4" s="151"/>
      <c r="O4" s="151"/>
      <c r="P4" s="151"/>
      <c r="Q4" s="151"/>
      <c r="R4" s="151"/>
      <c r="S4" s="151"/>
      <c r="T4" s="153"/>
      <c r="U4" s="151"/>
      <c r="V4" s="151"/>
      <c r="W4" s="154"/>
      <c r="X4" s="155"/>
      <c r="Y4" s="151"/>
      <c r="Z4" s="151"/>
      <c r="AA4" s="184"/>
    </row>
    <row r="5" spans="1:30" s="3" customFormat="1" ht="18" customHeight="1" x14ac:dyDescent="0.2">
      <c r="A5" s="142"/>
      <c r="B5" s="149"/>
      <c r="C5" s="193" t="s">
        <v>4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3"/>
      <c r="U5" s="151"/>
      <c r="V5" s="151"/>
      <c r="W5" s="154"/>
      <c r="X5" s="155"/>
      <c r="Y5" s="151"/>
      <c r="Z5" s="151"/>
      <c r="AA5" s="184"/>
    </row>
    <row r="6" spans="1:30" s="3" customFormat="1" ht="18" x14ac:dyDescent="0.2">
      <c r="A6" s="142"/>
      <c r="B6" s="149"/>
      <c r="C6" s="193" t="s">
        <v>5</v>
      </c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3"/>
      <c r="U6" s="151"/>
      <c r="V6" s="151"/>
      <c r="W6" s="154"/>
      <c r="X6" s="155"/>
      <c r="Y6" s="151"/>
      <c r="Z6" s="151"/>
      <c r="AA6" s="184"/>
    </row>
    <row r="7" spans="1:30" s="3" customFormat="1" ht="25.5" customHeight="1" x14ac:dyDescent="0.2">
      <c r="A7" s="185"/>
      <c r="B7" s="185"/>
      <c r="C7" s="186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3"/>
      <c r="U7" s="151"/>
      <c r="V7" s="151"/>
      <c r="W7" s="154"/>
      <c r="X7" s="155"/>
      <c r="Y7" s="151"/>
      <c r="Z7" s="151"/>
      <c r="AA7" s="184"/>
    </row>
    <row r="8" spans="1:30" s="3" customFormat="1" ht="24.75" customHeight="1" x14ac:dyDescent="0.15">
      <c r="A8" s="158"/>
      <c r="B8" s="159">
        <v>2026</v>
      </c>
      <c r="C8" s="160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8"/>
      <c r="U8" s="187"/>
      <c r="V8" s="187"/>
      <c r="W8" s="189"/>
      <c r="X8" s="190"/>
      <c r="Y8" s="187"/>
      <c r="Z8" s="187"/>
      <c r="AA8" s="191"/>
    </row>
    <row r="10" spans="1:30" ht="37.25" customHeight="1" x14ac:dyDescent="0.25">
      <c r="A10" s="18"/>
      <c r="B10" s="21"/>
      <c r="C10" s="5"/>
    </row>
    <row r="11" spans="1:30" ht="23" x14ac:dyDescent="0.25">
      <c r="A11" s="18"/>
      <c r="B11" s="21"/>
      <c r="C11" s="5"/>
      <c r="D11" s="9"/>
      <c r="E11" s="62"/>
      <c r="F11" s="62"/>
      <c r="G11" s="408" t="s">
        <v>498</v>
      </c>
      <c r="H11" s="408"/>
      <c r="I11" s="408"/>
      <c r="J11" s="39"/>
      <c r="K11" s="24"/>
      <c r="L11" s="408" t="s">
        <v>7</v>
      </c>
      <c r="M11" s="408"/>
      <c r="N11" s="408"/>
      <c r="O11" s="19"/>
      <c r="P11" s="408" t="s">
        <v>8</v>
      </c>
      <c r="Q11" s="408"/>
      <c r="R11" s="408"/>
      <c r="S11" s="124"/>
      <c r="T11" s="9"/>
      <c r="U11" s="9"/>
      <c r="V11" s="9"/>
      <c r="W11" s="27"/>
      <c r="X11" s="408" t="s">
        <v>9</v>
      </c>
      <c r="Y11" s="408"/>
      <c r="Z11" s="408"/>
    </row>
    <row r="12" spans="1:30" ht="61.5" customHeight="1" x14ac:dyDescent="0.2">
      <c r="A12" s="13" t="s">
        <v>11</v>
      </c>
      <c r="B12" s="30" t="s">
        <v>12</v>
      </c>
      <c r="C12" s="14" t="s">
        <v>13</v>
      </c>
      <c r="D12" s="15" t="s">
        <v>14</v>
      </c>
      <c r="E12" s="30" t="s">
        <v>15</v>
      </c>
      <c r="F12" s="15" t="s">
        <v>16</v>
      </c>
      <c r="G12" s="15" t="s">
        <v>17</v>
      </c>
      <c r="H12" s="30" t="s">
        <v>18</v>
      </c>
      <c r="I12" s="30" t="s">
        <v>19</v>
      </c>
      <c r="J12" s="409" t="s">
        <v>21</v>
      </c>
      <c r="K12" s="409"/>
      <c r="L12" s="16" t="s">
        <v>22</v>
      </c>
      <c r="M12" s="16" t="s">
        <v>23</v>
      </c>
      <c r="N12" s="16" t="s">
        <v>24</v>
      </c>
      <c r="O12" s="15" t="s">
        <v>25</v>
      </c>
      <c r="P12" s="16" t="s">
        <v>22</v>
      </c>
      <c r="Q12" s="16" t="s">
        <v>23</v>
      </c>
      <c r="R12" s="16" t="s">
        <v>24</v>
      </c>
      <c r="S12" s="115" t="s">
        <v>26</v>
      </c>
      <c r="T12" s="15" t="s">
        <v>27</v>
      </c>
      <c r="U12" s="15" t="s">
        <v>28</v>
      </c>
      <c r="V12" s="15" t="s">
        <v>29</v>
      </c>
      <c r="W12" s="17" t="s">
        <v>30</v>
      </c>
      <c r="X12" s="15" t="s">
        <v>31</v>
      </c>
      <c r="Y12" s="15" t="s">
        <v>32</v>
      </c>
      <c r="Z12" s="15" t="s">
        <v>175</v>
      </c>
    </row>
    <row r="13" spans="1:30" ht="61.5" customHeight="1" x14ac:dyDescent="0.15">
      <c r="A13" s="248">
        <v>5225</v>
      </c>
      <c r="B13" s="254" t="s">
        <v>160</v>
      </c>
      <c r="C13" s="263">
        <v>810010995544</v>
      </c>
      <c r="D13" s="255">
        <v>4.25</v>
      </c>
      <c r="E13" s="264" t="s">
        <v>161</v>
      </c>
      <c r="F13" s="235"/>
      <c r="G13" s="248"/>
      <c r="H13" s="248"/>
      <c r="I13" s="248"/>
      <c r="J13" s="248">
        <v>12</v>
      </c>
      <c r="K13" s="252">
        <v>48</v>
      </c>
      <c r="L13" s="252"/>
      <c r="M13" s="122"/>
      <c r="N13" s="122"/>
      <c r="O13" s="122"/>
      <c r="P13" s="122"/>
      <c r="Q13" s="122"/>
      <c r="R13" s="250"/>
      <c r="S13" s="250"/>
      <c r="T13" s="250"/>
      <c r="U13" s="252"/>
      <c r="V13" s="248" t="s">
        <v>44</v>
      </c>
      <c r="W13" s="311">
        <v>0.2</v>
      </c>
      <c r="X13" s="252" t="e">
        <f>ROUNDUP(2295/T13,0)*L13</f>
        <v>#DIV/0!</v>
      </c>
      <c r="Y13" s="252" t="e">
        <f>ROUNDUP(1970/T13,0)*L13</f>
        <v>#DIV/0!</v>
      </c>
      <c r="Z13" s="252" t="e">
        <f>ROUNDUP(970/T13,0)*L13</f>
        <v>#DIV/0!</v>
      </c>
    </row>
    <row r="14" spans="1:30" s="29" customFormat="1" ht="56" customHeight="1" x14ac:dyDescent="0.15">
      <c r="A14" s="40" t="s">
        <v>104</v>
      </c>
      <c r="B14" s="41" t="s">
        <v>105</v>
      </c>
      <c r="C14" s="246" t="s">
        <v>106</v>
      </c>
      <c r="D14" s="245">
        <v>4</v>
      </c>
      <c r="E14" s="59" t="s">
        <v>107</v>
      </c>
      <c r="F14" s="247" t="s">
        <v>108</v>
      </c>
      <c r="G14" s="252">
        <v>3.54</v>
      </c>
      <c r="H14" s="252">
        <v>6.69</v>
      </c>
      <c r="I14" s="252">
        <v>9.06</v>
      </c>
      <c r="J14" s="110">
        <v>12</v>
      </c>
      <c r="K14" s="110">
        <v>48</v>
      </c>
      <c r="L14" s="250">
        <v>4.5</v>
      </c>
      <c r="M14" s="250">
        <v>9.75</v>
      </c>
      <c r="N14" s="250">
        <v>7.4</v>
      </c>
      <c r="O14" s="250">
        <v>1.52</v>
      </c>
      <c r="P14" s="250">
        <v>5.4</v>
      </c>
      <c r="Q14" s="250">
        <v>20.3</v>
      </c>
      <c r="R14" s="257">
        <v>15.8</v>
      </c>
      <c r="S14" s="250">
        <f>P14*Q14*R14/1728</f>
        <v>1.0023125000000002</v>
      </c>
      <c r="T14" s="250">
        <v>7.11</v>
      </c>
      <c r="U14" s="248" t="s">
        <v>43</v>
      </c>
      <c r="V14" s="253" t="s">
        <v>44</v>
      </c>
      <c r="W14" s="311">
        <v>0.2</v>
      </c>
      <c r="X14" s="252">
        <f>ROUNDUP(2295/S14,0)*K14</f>
        <v>109920</v>
      </c>
      <c r="Y14" s="252">
        <f>ROUNDUP(1970/S14,0)*K14</f>
        <v>94368</v>
      </c>
      <c r="Z14" s="252">
        <f>ROUNDUP(970/S14,0)*K14</f>
        <v>46464</v>
      </c>
      <c r="AC14" s="22"/>
      <c r="AD14" s="28"/>
    </row>
    <row r="15" spans="1:30" s="29" customFormat="1" ht="56" customHeight="1" x14ac:dyDescent="0.15">
      <c r="A15" s="248">
        <v>5900</v>
      </c>
      <c r="B15" s="254" t="s">
        <v>162</v>
      </c>
      <c r="C15" s="263">
        <v>810010990327</v>
      </c>
      <c r="D15" s="255">
        <v>4</v>
      </c>
      <c r="E15" s="264" t="s">
        <v>161</v>
      </c>
      <c r="F15" s="247"/>
      <c r="G15" s="248"/>
      <c r="H15" s="248"/>
      <c r="I15" s="248"/>
      <c r="J15" s="248">
        <v>24</v>
      </c>
      <c r="K15" s="252">
        <v>144</v>
      </c>
      <c r="L15" s="320">
        <v>8.9</v>
      </c>
      <c r="M15" s="320">
        <v>10</v>
      </c>
      <c r="N15" s="320">
        <v>7.8</v>
      </c>
      <c r="O15" s="320">
        <v>3.92</v>
      </c>
      <c r="P15" s="320">
        <v>18.7</v>
      </c>
      <c r="Q15" s="320">
        <v>24</v>
      </c>
      <c r="R15" s="320">
        <v>10.6</v>
      </c>
      <c r="S15" s="320">
        <f>P15*Q15*R15/1728</f>
        <v>2.7530555555555556</v>
      </c>
      <c r="T15" s="320">
        <v>24.79</v>
      </c>
      <c r="U15" s="252" t="s">
        <v>59</v>
      </c>
      <c r="V15" s="248" t="s">
        <v>44</v>
      </c>
      <c r="W15" s="253">
        <v>0.2</v>
      </c>
      <c r="X15" s="394">
        <f t="shared" ref="X15" si="0">ROUNDUP(2295/S15,0)*K15</f>
        <v>120096</v>
      </c>
      <c r="Y15" s="392">
        <f t="shared" ref="Y15" si="1">ROUNDUP(1970/S15,0)*K15</f>
        <v>103104</v>
      </c>
      <c r="Z15" s="392">
        <f t="shared" ref="Z15" si="2">ROUNDUP(970/S15,0)*K15</f>
        <v>50832</v>
      </c>
      <c r="AC15" s="22"/>
      <c r="AD15" s="28"/>
    </row>
    <row r="16" spans="1:30" s="29" customFormat="1" ht="143.25" customHeight="1" x14ac:dyDescent="0.15">
      <c r="A16" s="269">
        <v>9017</v>
      </c>
      <c r="B16" s="254" t="s">
        <v>540</v>
      </c>
      <c r="C16" s="341" t="s">
        <v>541</v>
      </c>
      <c r="D16" s="331">
        <v>220</v>
      </c>
      <c r="E16" s="264"/>
      <c r="F16" s="60" t="s">
        <v>500</v>
      </c>
      <c r="G16" s="248">
        <v>8.5399999999999991</v>
      </c>
      <c r="H16" s="248">
        <v>5.31</v>
      </c>
      <c r="I16" s="248">
        <v>1.57</v>
      </c>
      <c r="J16" s="248">
        <v>0</v>
      </c>
      <c r="K16" s="252">
        <v>1</v>
      </c>
      <c r="L16" s="252" t="s">
        <v>542</v>
      </c>
      <c r="M16" s="252" t="s">
        <v>542</v>
      </c>
      <c r="N16" s="252" t="s">
        <v>542</v>
      </c>
      <c r="O16" s="252" t="s">
        <v>542</v>
      </c>
      <c r="P16" s="252">
        <v>9</v>
      </c>
      <c r="Q16" s="252">
        <v>48.9</v>
      </c>
      <c r="R16" s="252">
        <v>15</v>
      </c>
      <c r="S16" s="250">
        <f>P16*Q16*R16/1728</f>
        <v>3.8203124999999996</v>
      </c>
      <c r="T16" s="252">
        <v>14.52</v>
      </c>
      <c r="U16" s="269" t="s">
        <v>43</v>
      </c>
      <c r="V16" s="252" t="s">
        <v>543</v>
      </c>
      <c r="W16" s="311">
        <v>0.2</v>
      </c>
      <c r="X16" s="248">
        <f>ROUNDUP(2295/S16,0)*K16</f>
        <v>601</v>
      </c>
      <c r="Y16" s="248">
        <f>ROUNDUP(1970/S16,0)*K16</f>
        <v>516</v>
      </c>
      <c r="Z16" s="248">
        <f>ROUNDUP(970/S16,0)*K16</f>
        <v>254</v>
      </c>
      <c r="AC16" s="22"/>
      <c r="AD16" s="28"/>
    </row>
    <row r="17" spans="1:30" s="29" customFormat="1" ht="56" customHeight="1" x14ac:dyDescent="0.15">
      <c r="A17" s="269" t="s">
        <v>544</v>
      </c>
      <c r="B17" s="254" t="s">
        <v>545</v>
      </c>
      <c r="C17" s="246" t="s">
        <v>546</v>
      </c>
      <c r="D17" s="331">
        <v>25</v>
      </c>
      <c r="E17" s="264"/>
      <c r="F17" s="60" t="s">
        <v>547</v>
      </c>
      <c r="G17" s="248"/>
      <c r="H17" s="248"/>
      <c r="I17" s="248"/>
      <c r="J17" s="248">
        <v>0</v>
      </c>
      <c r="K17" s="252">
        <v>1</v>
      </c>
      <c r="L17" s="252" t="s">
        <v>542</v>
      </c>
      <c r="M17" s="252" t="s">
        <v>542</v>
      </c>
      <c r="N17" s="252" t="s">
        <v>542</v>
      </c>
      <c r="O17" s="252" t="s">
        <v>542</v>
      </c>
      <c r="P17" s="252">
        <v>2.8</v>
      </c>
      <c r="Q17" s="252">
        <v>63</v>
      </c>
      <c r="R17" s="252">
        <v>26</v>
      </c>
      <c r="S17" s="250">
        <f>P17*Q17*R17/1728</f>
        <v>2.6541666666666663</v>
      </c>
      <c r="T17" s="252">
        <v>13.95</v>
      </c>
      <c r="U17" s="252" t="s">
        <v>542</v>
      </c>
      <c r="V17" s="248" t="s">
        <v>548</v>
      </c>
      <c r="W17" s="311">
        <v>0.2</v>
      </c>
      <c r="X17" s="248">
        <f>ROUNDUP(2295/S17,0)*K17</f>
        <v>865</v>
      </c>
      <c r="Y17" s="248">
        <f>ROUNDUP(1970/S17,0)*K17</f>
        <v>743</v>
      </c>
      <c r="Z17" s="248">
        <f>ROUNDUP(970/S17,0)*K17</f>
        <v>366</v>
      </c>
      <c r="AC17" s="22"/>
      <c r="AD17" s="28"/>
    </row>
    <row r="18" spans="1:30" s="29" customFormat="1" ht="134" customHeight="1" x14ac:dyDescent="0.15">
      <c r="A18" s="269">
        <v>9018</v>
      </c>
      <c r="B18" s="254" t="s">
        <v>549</v>
      </c>
      <c r="C18" s="341" t="s">
        <v>541</v>
      </c>
      <c r="D18" s="331">
        <v>220</v>
      </c>
      <c r="E18" s="264"/>
      <c r="F18" s="60" t="s">
        <v>500</v>
      </c>
      <c r="G18" s="248">
        <v>8.5399999999999991</v>
      </c>
      <c r="H18" s="248">
        <v>5.31</v>
      </c>
      <c r="I18" s="248">
        <v>1.57</v>
      </c>
      <c r="J18" s="248">
        <v>0</v>
      </c>
      <c r="K18" s="252">
        <v>1</v>
      </c>
      <c r="L18" s="252" t="s">
        <v>542</v>
      </c>
      <c r="M18" s="252" t="s">
        <v>542</v>
      </c>
      <c r="N18" s="252" t="s">
        <v>542</v>
      </c>
      <c r="O18" s="252" t="s">
        <v>542</v>
      </c>
      <c r="P18" s="252">
        <v>9</v>
      </c>
      <c r="Q18" s="252">
        <v>48.9</v>
      </c>
      <c r="R18" s="252">
        <v>15</v>
      </c>
      <c r="S18" s="250">
        <f>P18*Q18*R18/1728</f>
        <v>3.8203124999999996</v>
      </c>
      <c r="T18" s="252">
        <v>14.52</v>
      </c>
      <c r="U18" s="269" t="s">
        <v>43</v>
      </c>
      <c r="V18" s="252" t="s">
        <v>550</v>
      </c>
      <c r="W18" s="311">
        <v>0.2</v>
      </c>
      <c r="X18" s="248">
        <f>ROUNDUP(2295/S18,0)*K18</f>
        <v>601</v>
      </c>
      <c r="Y18" s="248">
        <f>ROUNDUP(1970/S18,0)*K18</f>
        <v>516</v>
      </c>
      <c r="Z18" s="248">
        <f>ROUNDUP(970/S18,0)*K18</f>
        <v>254</v>
      </c>
      <c r="AC18" s="22"/>
      <c r="AD18" s="28"/>
    </row>
    <row r="20" spans="1:30" ht="19" x14ac:dyDescent="0.2">
      <c r="B20" s="31" t="s">
        <v>493</v>
      </c>
      <c r="C20" s="58"/>
      <c r="D20" s="57"/>
      <c r="E20" s="32"/>
      <c r="F20" s="32"/>
      <c r="G20" s="34"/>
      <c r="H20" s="35"/>
    </row>
    <row r="21" spans="1:30" ht="16" x14ac:dyDescent="0.2">
      <c r="B21" s="50" t="s">
        <v>551</v>
      </c>
      <c r="C21" s="32"/>
      <c r="D21" s="33"/>
      <c r="E21" s="32"/>
      <c r="F21" s="32"/>
      <c r="G21" s="34"/>
      <c r="H21" s="35"/>
    </row>
    <row r="22" spans="1:30" ht="16" x14ac:dyDescent="0.2">
      <c r="O22" s="54"/>
      <c r="P22" s="54"/>
      <c r="Q22" s="54"/>
      <c r="R22" s="54"/>
      <c r="S22" s="117"/>
      <c r="T22" s="54"/>
    </row>
    <row r="23" spans="1:30" ht="16" x14ac:dyDescent="0.2">
      <c r="L23" s="54"/>
      <c r="M23" s="54"/>
      <c r="N23" s="54"/>
      <c r="O23" s="54"/>
      <c r="P23" s="54"/>
      <c r="Q23" s="54"/>
      <c r="R23" s="54"/>
      <c r="S23" s="117"/>
      <c r="T23" s="54"/>
    </row>
    <row r="24" spans="1:30" ht="16" x14ac:dyDescent="0.2">
      <c r="L24" s="54"/>
      <c r="M24" s="54"/>
      <c r="N24" s="54"/>
      <c r="O24" s="54"/>
      <c r="P24" s="54"/>
      <c r="Q24" s="54"/>
      <c r="R24" s="54"/>
      <c r="S24" s="117"/>
      <c r="T24" s="54"/>
    </row>
    <row r="25" spans="1:30" ht="16" x14ac:dyDescent="0.2">
      <c r="L25" s="54"/>
      <c r="M25" s="54"/>
      <c r="N25" s="54"/>
      <c r="O25" s="54"/>
      <c r="P25" s="54"/>
      <c r="Q25" s="54"/>
      <c r="R25" s="54"/>
      <c r="S25" s="117"/>
      <c r="T25" s="54"/>
    </row>
    <row r="26" spans="1:30" ht="16" x14ac:dyDescent="0.2">
      <c r="L26" s="54"/>
      <c r="M26" s="54"/>
      <c r="N26" s="54"/>
      <c r="O26" s="54"/>
      <c r="P26" s="54"/>
      <c r="Q26" s="54"/>
      <c r="R26" s="54"/>
      <c r="S26" s="117"/>
      <c r="T26" s="54"/>
    </row>
    <row r="27" spans="1:30" ht="16" x14ac:dyDescent="0.2">
      <c r="L27" s="54"/>
      <c r="M27" s="54"/>
      <c r="N27" s="54"/>
      <c r="O27" s="54"/>
      <c r="P27" s="54"/>
      <c r="Q27" s="54"/>
      <c r="R27" s="54"/>
      <c r="S27" s="117"/>
      <c r="T27" s="54"/>
    </row>
    <row r="28" spans="1:30" ht="16" x14ac:dyDescent="0.2">
      <c r="L28" s="54"/>
      <c r="M28" s="54"/>
      <c r="N28" s="54"/>
      <c r="O28" s="54"/>
      <c r="P28" s="54"/>
      <c r="Q28" s="54"/>
      <c r="R28" s="54"/>
      <c r="S28" s="117"/>
      <c r="T28" s="54"/>
    </row>
  </sheetData>
  <mergeCells count="5">
    <mergeCell ref="X11:Z11"/>
    <mergeCell ref="J12:K12"/>
    <mergeCell ref="G11:I11"/>
    <mergeCell ref="L11:N11"/>
    <mergeCell ref="P11:R11"/>
  </mergeCells>
  <phoneticPr fontId="17" type="noConversion"/>
  <pageMargins left="0.18" right="0.18" top="0.24802712160979901" bottom="0.49802712160979901" header="0.31496062992126" footer="0.31496062992126"/>
  <pageSetup scale="37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E293A-1CB2-4A09-A988-A2CDE181215C}">
  <sheetPr>
    <pageSetUpPr fitToPage="1"/>
  </sheetPr>
  <dimension ref="A1:AA38"/>
  <sheetViews>
    <sheetView topLeftCell="A5" zoomScale="70" zoomScaleNormal="70" workbookViewId="0">
      <selection activeCell="B11" sqref="B11"/>
    </sheetView>
  </sheetViews>
  <sheetFormatPr baseColWidth="10" defaultColWidth="11.5" defaultRowHeight="13" x14ac:dyDescent="0.15"/>
  <cols>
    <col min="2" max="2" width="45.6640625" customWidth="1"/>
    <col min="3" max="3" width="23.1640625" customWidth="1"/>
    <col min="4" max="4" width="12.6640625" bestFit="1" customWidth="1"/>
    <col min="5" max="5" width="11.5" customWidth="1"/>
    <col min="6" max="6" width="15.6640625" customWidth="1"/>
    <col min="7" max="7" width="10.6640625" customWidth="1"/>
    <col min="8" max="8" width="8.5" customWidth="1"/>
    <col min="9" max="9" width="12.33203125" customWidth="1"/>
    <col min="10" max="10" width="13.1640625" customWidth="1"/>
    <col min="11" max="11" width="14.6640625" customWidth="1"/>
    <col min="12" max="13" width="9.6640625" customWidth="1"/>
    <col min="14" max="14" width="9.5" customWidth="1"/>
    <col min="15" max="15" width="12.83203125" customWidth="1"/>
    <col min="16" max="16" width="12.5" customWidth="1"/>
    <col min="17" max="18" width="10.1640625" customWidth="1"/>
    <col min="19" max="19" width="11.5" style="118"/>
    <col min="20" max="20" width="12.6640625" customWidth="1"/>
    <col min="21" max="21" width="12.5" customWidth="1"/>
    <col min="22" max="22" width="17.83203125" customWidth="1"/>
    <col min="23" max="23" width="19.5" bestFit="1" customWidth="1"/>
    <col min="24" max="24" width="16.33203125" bestFit="1" customWidth="1"/>
    <col min="26" max="26" width="12.6640625" bestFit="1" customWidth="1"/>
  </cols>
  <sheetData>
    <row r="1" spans="1:27" s="2" customFormat="1" ht="18" customHeight="1" x14ac:dyDescent="0.2">
      <c r="A1" s="8"/>
      <c r="B1" s="195"/>
      <c r="C1" s="205" t="s">
        <v>0</v>
      </c>
      <c r="D1" s="144"/>
      <c r="E1" s="414" t="e" vm="3">
        <v>#VALUE!</v>
      </c>
      <c r="F1" s="414"/>
      <c r="G1" s="414"/>
      <c r="H1" s="414"/>
      <c r="I1" s="414"/>
      <c r="J1" s="414"/>
      <c r="K1" s="414"/>
      <c r="L1" s="414"/>
      <c r="M1" s="414"/>
      <c r="N1" s="144"/>
      <c r="O1" s="144"/>
      <c r="P1" s="144"/>
      <c r="Q1" s="144"/>
      <c r="R1" s="144"/>
      <c r="S1" s="198"/>
      <c r="T1" s="199"/>
      <c r="U1" s="144"/>
      <c r="V1" s="144"/>
      <c r="W1" s="146"/>
      <c r="X1" s="147"/>
      <c r="Y1" s="147"/>
      <c r="Z1" s="183"/>
      <c r="AA1" s="200"/>
    </row>
    <row r="2" spans="1:27" s="3" customFormat="1" ht="18" customHeight="1" x14ac:dyDescent="0.2">
      <c r="A2" s="142"/>
      <c r="B2" s="196"/>
      <c r="C2" s="193" t="s">
        <v>1</v>
      </c>
      <c r="D2" s="151"/>
      <c r="E2" s="415"/>
      <c r="F2" s="415"/>
      <c r="G2" s="415"/>
      <c r="H2" s="415"/>
      <c r="I2" s="415"/>
      <c r="J2" s="415"/>
      <c r="K2" s="415"/>
      <c r="L2" s="415"/>
      <c r="M2" s="415"/>
      <c r="N2" s="151"/>
      <c r="O2" s="151"/>
      <c r="P2" s="151"/>
      <c r="Q2" s="151"/>
      <c r="R2" s="152"/>
      <c r="S2" s="151"/>
      <c r="T2" s="153"/>
      <c r="U2" s="151"/>
      <c r="V2" s="151"/>
      <c r="W2" s="154"/>
      <c r="X2" s="155"/>
      <c r="Y2" s="151"/>
      <c r="Z2" s="151"/>
      <c r="AA2" s="184"/>
    </row>
    <row r="3" spans="1:27" s="3" customFormat="1" ht="18" customHeight="1" x14ac:dyDescent="0.2">
      <c r="A3" s="142"/>
      <c r="B3" s="196"/>
      <c r="C3" s="193" t="s">
        <v>2</v>
      </c>
      <c r="D3" s="151"/>
      <c r="E3" s="415"/>
      <c r="F3" s="415"/>
      <c r="G3" s="415"/>
      <c r="H3" s="415"/>
      <c r="I3" s="415"/>
      <c r="J3" s="415"/>
      <c r="K3" s="415"/>
      <c r="L3" s="415"/>
      <c r="M3" s="415"/>
      <c r="N3" s="151"/>
      <c r="O3" s="151"/>
      <c r="P3" s="151"/>
      <c r="Q3" s="151"/>
      <c r="R3" s="151"/>
      <c r="S3" s="151"/>
      <c r="T3" s="153"/>
      <c r="U3" s="151"/>
      <c r="V3" s="151"/>
      <c r="W3" s="154"/>
      <c r="X3" s="155"/>
      <c r="Y3" s="151"/>
      <c r="Z3" s="151"/>
      <c r="AA3" s="184"/>
    </row>
    <row r="4" spans="1:27" s="3" customFormat="1" ht="18" customHeight="1" x14ac:dyDescent="0.2">
      <c r="A4" s="142"/>
      <c r="B4" s="197"/>
      <c r="C4" s="193" t="s">
        <v>3</v>
      </c>
      <c r="D4" s="151"/>
      <c r="E4" s="415"/>
      <c r="F4" s="415"/>
      <c r="G4" s="415"/>
      <c r="H4" s="415"/>
      <c r="I4" s="415"/>
      <c r="J4" s="415"/>
      <c r="K4" s="415"/>
      <c r="L4" s="415"/>
      <c r="M4" s="415"/>
      <c r="N4" s="151"/>
      <c r="O4" s="151"/>
      <c r="P4" s="151"/>
      <c r="Q4" s="151"/>
      <c r="R4" s="151"/>
      <c r="S4" s="151"/>
      <c r="T4" s="153"/>
      <c r="U4" s="151"/>
      <c r="V4" s="151"/>
      <c r="W4" s="154"/>
      <c r="X4" s="155"/>
      <c r="Y4" s="151"/>
      <c r="Z4" s="151"/>
      <c r="AA4" s="184"/>
    </row>
    <row r="5" spans="1:27" s="3" customFormat="1" ht="18" customHeight="1" x14ac:dyDescent="0.2">
      <c r="A5" s="142"/>
      <c r="B5" s="196"/>
      <c r="C5" s="193" t="s">
        <v>4</v>
      </c>
      <c r="D5" s="151"/>
      <c r="E5" s="415"/>
      <c r="F5" s="415"/>
      <c r="G5" s="415"/>
      <c r="H5" s="415"/>
      <c r="I5" s="415"/>
      <c r="J5" s="415"/>
      <c r="K5" s="415"/>
      <c r="L5" s="415"/>
      <c r="M5" s="415"/>
      <c r="N5" s="151"/>
      <c r="O5" s="151"/>
      <c r="P5" s="151"/>
      <c r="Q5" s="151"/>
      <c r="R5" s="151"/>
      <c r="S5" s="151"/>
      <c r="T5" s="153"/>
      <c r="U5" s="151"/>
      <c r="V5" s="151"/>
      <c r="W5" s="154"/>
      <c r="X5" s="155"/>
      <c r="Y5" s="151"/>
      <c r="Z5" s="151"/>
      <c r="AA5" s="184"/>
    </row>
    <row r="6" spans="1:27" s="3" customFormat="1" ht="18" x14ac:dyDescent="0.2">
      <c r="A6" s="142"/>
      <c r="B6" s="196"/>
      <c r="C6" s="193" t="s">
        <v>5</v>
      </c>
      <c r="D6" s="151"/>
      <c r="E6" s="415"/>
      <c r="F6" s="415"/>
      <c r="G6" s="415"/>
      <c r="H6" s="415"/>
      <c r="I6" s="415"/>
      <c r="J6" s="415"/>
      <c r="K6" s="415"/>
      <c r="L6" s="415"/>
      <c r="M6" s="415"/>
      <c r="N6" s="151"/>
      <c r="O6" s="151"/>
      <c r="P6" s="151"/>
      <c r="Q6" s="151"/>
      <c r="R6" s="151"/>
      <c r="S6" s="151"/>
      <c r="T6" s="153"/>
      <c r="U6" s="151"/>
      <c r="V6" s="151"/>
      <c r="W6" s="154"/>
      <c r="X6" s="155"/>
      <c r="Y6" s="151"/>
      <c r="Z6" s="151"/>
      <c r="AA6" s="184"/>
    </row>
    <row r="7" spans="1:27" s="3" customFormat="1" ht="25.5" customHeight="1" x14ac:dyDescent="0.2">
      <c r="A7" s="185"/>
      <c r="B7" s="185"/>
      <c r="C7" s="150"/>
      <c r="D7" s="151"/>
      <c r="E7" s="415"/>
      <c r="F7" s="415"/>
      <c r="G7" s="415"/>
      <c r="H7" s="415"/>
      <c r="I7" s="415"/>
      <c r="J7" s="415"/>
      <c r="K7" s="415"/>
      <c r="L7" s="415"/>
      <c r="M7" s="415"/>
      <c r="N7" s="151"/>
      <c r="O7" s="151"/>
      <c r="P7" s="151"/>
      <c r="Q7" s="151"/>
      <c r="R7" s="151"/>
      <c r="S7" s="151"/>
      <c r="T7" s="153"/>
      <c r="U7" s="151"/>
      <c r="V7" s="151"/>
      <c r="W7" s="154"/>
      <c r="X7" s="155"/>
      <c r="Y7" s="151"/>
      <c r="Z7" s="151"/>
      <c r="AA7" s="184"/>
    </row>
    <row r="8" spans="1:27" s="3" customFormat="1" ht="24.75" customHeight="1" x14ac:dyDescent="0.15">
      <c r="A8" s="158"/>
      <c r="B8" s="159">
        <v>2026</v>
      </c>
      <c r="C8" s="160"/>
      <c r="D8" s="187"/>
      <c r="E8" s="416"/>
      <c r="F8" s="416"/>
      <c r="G8" s="416"/>
      <c r="H8" s="416"/>
      <c r="I8" s="416"/>
      <c r="J8" s="416"/>
      <c r="K8" s="416"/>
      <c r="L8" s="416"/>
      <c r="M8" s="416"/>
      <c r="N8" s="187"/>
      <c r="O8" s="187"/>
      <c r="P8" s="187"/>
      <c r="Q8" s="187"/>
      <c r="R8" s="187"/>
      <c r="S8" s="187"/>
      <c r="T8" s="188"/>
      <c r="U8" s="187"/>
      <c r="V8" s="187"/>
      <c r="W8" s="189"/>
      <c r="X8" s="190"/>
      <c r="Y8" s="187"/>
      <c r="Z8" s="187"/>
      <c r="AA8" s="191"/>
    </row>
    <row r="9" spans="1:27" ht="37.25" customHeight="1" x14ac:dyDescent="0.25">
      <c r="A9" s="418"/>
      <c r="B9" s="418"/>
      <c r="C9" s="418"/>
    </row>
    <row r="10" spans="1:27" ht="40.5" customHeight="1" x14ac:dyDescent="0.25">
      <c r="A10" s="18"/>
      <c r="B10" s="21"/>
      <c r="C10" s="5"/>
      <c r="D10" s="9"/>
      <c r="E10" s="62"/>
      <c r="F10" s="62"/>
      <c r="G10" s="419" t="s">
        <v>552</v>
      </c>
      <c r="H10" s="419"/>
      <c r="I10" s="419"/>
      <c r="J10" s="39"/>
      <c r="K10" s="24"/>
      <c r="L10" s="408" t="s">
        <v>7</v>
      </c>
      <c r="M10" s="408"/>
      <c r="N10" s="408"/>
      <c r="O10" s="19"/>
      <c r="P10" s="408" t="s">
        <v>8</v>
      </c>
      <c r="Q10" s="408"/>
      <c r="R10" s="408"/>
      <c r="S10" s="124"/>
      <c r="T10" s="9"/>
      <c r="U10" s="9"/>
      <c r="V10" s="9"/>
      <c r="W10" s="27"/>
      <c r="X10" s="408" t="s">
        <v>9</v>
      </c>
      <c r="Y10" s="408"/>
      <c r="Z10" s="408"/>
    </row>
    <row r="11" spans="1:27" ht="61.5" customHeight="1" x14ac:dyDescent="0.2">
      <c r="A11" s="13" t="s">
        <v>11</v>
      </c>
      <c r="B11" s="30" t="s">
        <v>12</v>
      </c>
      <c r="C11" s="14" t="s">
        <v>13</v>
      </c>
      <c r="D11" s="15" t="s">
        <v>14</v>
      </c>
      <c r="E11" s="30" t="s">
        <v>15</v>
      </c>
      <c r="F11" s="15" t="s">
        <v>16</v>
      </c>
      <c r="G11" s="15" t="s">
        <v>17</v>
      </c>
      <c r="H11" s="30" t="s">
        <v>18</v>
      </c>
      <c r="I11" s="30" t="s">
        <v>19</v>
      </c>
      <c r="J11" s="409" t="s">
        <v>21</v>
      </c>
      <c r="K11" s="409"/>
      <c r="L11" s="16" t="s">
        <v>22</v>
      </c>
      <c r="M11" s="16" t="s">
        <v>23</v>
      </c>
      <c r="N11" s="16" t="s">
        <v>24</v>
      </c>
      <c r="O11" s="15" t="s">
        <v>25</v>
      </c>
      <c r="P11" s="16" t="s">
        <v>22</v>
      </c>
      <c r="Q11" s="16" t="s">
        <v>23</v>
      </c>
      <c r="R11" s="16" t="s">
        <v>24</v>
      </c>
      <c r="S11" s="115" t="s">
        <v>26</v>
      </c>
      <c r="T11" s="15" t="s">
        <v>27</v>
      </c>
      <c r="U11" s="15" t="s">
        <v>28</v>
      </c>
      <c r="V11" s="15" t="s">
        <v>29</v>
      </c>
      <c r="W11" s="17" t="s">
        <v>30</v>
      </c>
      <c r="X11" s="15" t="s">
        <v>31</v>
      </c>
      <c r="Y11" s="15" t="s">
        <v>32</v>
      </c>
      <c r="Z11" s="15" t="s">
        <v>175</v>
      </c>
    </row>
    <row r="12" spans="1:27" ht="39" customHeight="1" x14ac:dyDescent="0.15">
      <c r="A12" s="420" t="s">
        <v>553</v>
      </c>
      <c r="B12" s="421"/>
      <c r="C12" s="318"/>
      <c r="D12" s="319"/>
      <c r="E12" s="119"/>
      <c r="F12" s="315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7"/>
      <c r="X12" s="63"/>
      <c r="Y12" s="63"/>
      <c r="Z12" s="314"/>
    </row>
    <row r="13" spans="1:27" ht="39" customHeight="1" x14ac:dyDescent="0.15">
      <c r="A13" s="252">
        <v>5450</v>
      </c>
      <c r="B13" s="254" t="s">
        <v>164</v>
      </c>
      <c r="C13" s="303">
        <v>810010994684</v>
      </c>
      <c r="D13" s="310">
        <v>4</v>
      </c>
      <c r="E13" s="242" t="s">
        <v>165</v>
      </c>
      <c r="F13" s="250" t="s">
        <v>166</v>
      </c>
      <c r="G13" s="252" t="s">
        <v>167</v>
      </c>
      <c r="H13" s="252" t="s">
        <v>168</v>
      </c>
      <c r="I13" s="252" t="s">
        <v>90</v>
      </c>
      <c r="J13" s="252">
        <v>12</v>
      </c>
      <c r="K13" s="252">
        <v>48</v>
      </c>
      <c r="L13" s="250">
        <v>7.4</v>
      </c>
      <c r="M13" s="250">
        <v>9</v>
      </c>
      <c r="N13" s="248">
        <v>4.7</v>
      </c>
      <c r="O13" s="250">
        <v>1.43</v>
      </c>
      <c r="P13" s="250">
        <v>8.1</v>
      </c>
      <c r="Q13" s="250">
        <v>18.600000000000001</v>
      </c>
      <c r="R13" s="250">
        <v>10.199999999999999</v>
      </c>
      <c r="S13" s="250">
        <f>P13*Q13*R13/1728</f>
        <v>0.88931249999999995</v>
      </c>
      <c r="T13" s="248">
        <v>6.51</v>
      </c>
      <c r="U13" s="63" t="s">
        <v>59</v>
      </c>
      <c r="V13" s="248" t="s">
        <v>44</v>
      </c>
      <c r="W13" s="253">
        <v>0.2</v>
      </c>
      <c r="X13" s="248">
        <f t="shared" ref="X13" si="0">ROUNDUP(2295/S13,0)*K13</f>
        <v>123888</v>
      </c>
      <c r="Y13" s="81">
        <f t="shared" ref="Y13" si="1">ROUNDUP(1970/S13,0)*K13</f>
        <v>106368</v>
      </c>
      <c r="Z13" s="81">
        <f t="shared" ref="Z13" si="2">ROUNDUP(970/S13,0)*K13</f>
        <v>52368</v>
      </c>
    </row>
    <row r="14" spans="1:27" ht="57" customHeight="1" x14ac:dyDescent="0.15">
      <c r="A14" s="248">
        <v>5428</v>
      </c>
      <c r="B14" s="347" t="s">
        <v>554</v>
      </c>
      <c r="C14" s="295" t="s">
        <v>555</v>
      </c>
      <c r="D14" s="255">
        <v>7.5</v>
      </c>
      <c r="E14" s="242" t="s">
        <v>165</v>
      </c>
      <c r="F14" s="250" t="s">
        <v>556</v>
      </c>
      <c r="G14" s="248" t="s">
        <v>557</v>
      </c>
      <c r="H14" s="248" t="s">
        <v>558</v>
      </c>
      <c r="I14" s="248" t="s">
        <v>558</v>
      </c>
      <c r="J14" s="252">
        <v>6</v>
      </c>
      <c r="K14" s="252">
        <v>12</v>
      </c>
      <c r="L14" s="250">
        <v>9.3000000000000007</v>
      </c>
      <c r="M14" s="250">
        <v>16.100000000000001</v>
      </c>
      <c r="N14" s="250">
        <v>11</v>
      </c>
      <c r="O14" s="250">
        <v>6</v>
      </c>
      <c r="P14" s="250">
        <v>10.5</v>
      </c>
      <c r="Q14" s="250">
        <v>23.2</v>
      </c>
      <c r="R14" s="250">
        <v>17.13</v>
      </c>
      <c r="S14" s="250">
        <v>2.4148541666666663</v>
      </c>
      <c r="T14" s="252">
        <v>13.7</v>
      </c>
      <c r="U14" s="63" t="s">
        <v>59</v>
      </c>
      <c r="V14" s="253" t="s">
        <v>44</v>
      </c>
      <c r="W14" s="253">
        <v>0.2</v>
      </c>
      <c r="X14" s="248">
        <f t="shared" ref="X14" si="3">ROUNDUP(2295/S14,0)*K14</f>
        <v>11412</v>
      </c>
      <c r="Y14" s="81">
        <f t="shared" ref="Y14" si="4">ROUNDUP(1970/S14,0)*K14</f>
        <v>9792</v>
      </c>
      <c r="Z14" s="81">
        <f t="shared" ref="Z14" si="5">ROUNDUP(970/S14,0)*K14</f>
        <v>4824</v>
      </c>
    </row>
    <row r="15" spans="1:27" ht="51" customHeight="1" x14ac:dyDescent="0.15">
      <c r="A15" s="248">
        <v>5426</v>
      </c>
      <c r="B15" s="347" t="s">
        <v>559</v>
      </c>
      <c r="C15" s="303" t="s">
        <v>560</v>
      </c>
      <c r="D15" s="255">
        <v>7.5</v>
      </c>
      <c r="E15" s="242" t="s">
        <v>165</v>
      </c>
      <c r="F15" s="250" t="s">
        <v>561</v>
      </c>
      <c r="G15" s="248" t="s">
        <v>557</v>
      </c>
      <c r="H15" s="248" t="s">
        <v>558</v>
      </c>
      <c r="I15" s="248" t="s">
        <v>558</v>
      </c>
      <c r="J15" s="252">
        <v>6</v>
      </c>
      <c r="K15" s="250">
        <v>12</v>
      </c>
      <c r="L15" s="250">
        <v>9.3000000000000007</v>
      </c>
      <c r="M15" s="248">
        <v>16.100000000000001</v>
      </c>
      <c r="N15" s="250">
        <v>11</v>
      </c>
      <c r="O15" s="250">
        <v>6</v>
      </c>
      <c r="P15" s="250">
        <v>10.5</v>
      </c>
      <c r="Q15" s="250">
        <v>23.2</v>
      </c>
      <c r="R15" s="250">
        <v>17.13</v>
      </c>
      <c r="S15" s="248">
        <v>2.4148541666666663</v>
      </c>
      <c r="T15" s="63">
        <v>13.7</v>
      </c>
      <c r="U15" s="253" t="s">
        <v>59</v>
      </c>
      <c r="V15" s="253" t="s">
        <v>44</v>
      </c>
      <c r="W15" s="253">
        <v>0.2</v>
      </c>
      <c r="X15" s="248">
        <f t="shared" ref="X15" si="6">ROUNDUP(2295/S15,0)*K15</f>
        <v>11412</v>
      </c>
      <c r="Y15" s="81">
        <f t="shared" ref="Y15" si="7">ROUNDUP(1970/S15,0)*K15</f>
        <v>9792</v>
      </c>
      <c r="Z15" s="81">
        <f t="shared" ref="Z15" si="8">ROUNDUP(970/S15,0)*K15</f>
        <v>4824</v>
      </c>
    </row>
    <row r="16" spans="1:27" ht="53.25" customHeight="1" x14ac:dyDescent="0.15">
      <c r="A16" s="248">
        <v>5422</v>
      </c>
      <c r="B16" s="347" t="s">
        <v>562</v>
      </c>
      <c r="C16" s="309">
        <v>810010993991</v>
      </c>
      <c r="D16" s="113">
        <v>7.5</v>
      </c>
      <c r="E16" s="119" t="s">
        <v>165</v>
      </c>
      <c r="F16" s="250" t="s">
        <v>563</v>
      </c>
      <c r="G16" s="248" t="s">
        <v>557</v>
      </c>
      <c r="H16" s="248" t="s">
        <v>558</v>
      </c>
      <c r="I16" s="248" t="s">
        <v>558</v>
      </c>
      <c r="J16" s="252">
        <v>6</v>
      </c>
      <c r="K16" s="252">
        <v>12</v>
      </c>
      <c r="L16" s="250">
        <v>9.3000000000000007</v>
      </c>
      <c r="M16" s="248">
        <v>16.100000000000001</v>
      </c>
      <c r="N16" s="250">
        <v>11</v>
      </c>
      <c r="O16" s="250">
        <v>6</v>
      </c>
      <c r="P16" s="250">
        <v>10.5</v>
      </c>
      <c r="Q16" s="250">
        <v>23.2</v>
      </c>
      <c r="R16" s="256">
        <v>17.13</v>
      </c>
      <c r="S16" s="257">
        <v>2.4148541666666663</v>
      </c>
      <c r="T16" s="248">
        <v>13.7</v>
      </c>
      <c r="U16" s="253" t="s">
        <v>59</v>
      </c>
      <c r="V16" s="253" t="s">
        <v>44</v>
      </c>
      <c r="W16" s="253">
        <v>0.2</v>
      </c>
      <c r="X16" s="248">
        <f t="shared" ref="X16:X17" si="9">ROUNDUP(2295/S16,0)*K16</f>
        <v>11412</v>
      </c>
      <c r="Y16" s="81">
        <f t="shared" ref="Y16:Y17" si="10">ROUNDUP(1970/S16,0)*K16</f>
        <v>9792</v>
      </c>
      <c r="Z16" s="81">
        <f t="shared" ref="Z16:Z17" si="11">ROUNDUP(970/S16,0)*K16</f>
        <v>4824</v>
      </c>
    </row>
    <row r="17" spans="1:27" ht="45.75" customHeight="1" x14ac:dyDescent="0.15">
      <c r="A17" s="248">
        <v>5423</v>
      </c>
      <c r="B17" s="254" t="s">
        <v>564</v>
      </c>
      <c r="C17" s="309">
        <v>810010994134</v>
      </c>
      <c r="D17" s="113">
        <v>7.5</v>
      </c>
      <c r="E17" s="119" t="s">
        <v>165</v>
      </c>
      <c r="F17" s="250" t="s">
        <v>563</v>
      </c>
      <c r="G17" s="248" t="s">
        <v>557</v>
      </c>
      <c r="H17" s="248" t="s">
        <v>558</v>
      </c>
      <c r="I17" s="248" t="s">
        <v>558</v>
      </c>
      <c r="J17" s="252">
        <v>6</v>
      </c>
      <c r="K17" s="252">
        <v>12</v>
      </c>
      <c r="L17" s="250">
        <v>9.3000000000000007</v>
      </c>
      <c r="M17" s="248">
        <v>16.100000000000001</v>
      </c>
      <c r="N17" s="250">
        <v>11</v>
      </c>
      <c r="O17" s="250">
        <v>6</v>
      </c>
      <c r="P17" s="250">
        <v>10.5</v>
      </c>
      <c r="Q17" s="250">
        <v>23.2</v>
      </c>
      <c r="R17" s="256">
        <v>17.13</v>
      </c>
      <c r="S17" s="257">
        <v>2.4148541666666663</v>
      </c>
      <c r="T17" s="63">
        <v>13.7</v>
      </c>
      <c r="U17" s="253" t="s">
        <v>59</v>
      </c>
      <c r="V17" s="253" t="s">
        <v>44</v>
      </c>
      <c r="W17" s="253">
        <v>0.2</v>
      </c>
      <c r="X17" s="248">
        <f t="shared" si="9"/>
        <v>11412</v>
      </c>
      <c r="Y17" s="81">
        <f t="shared" si="10"/>
        <v>9792</v>
      </c>
      <c r="Z17" s="81">
        <f t="shared" si="11"/>
        <v>4824</v>
      </c>
    </row>
    <row r="18" spans="1:27" ht="38.25" customHeight="1" x14ac:dyDescent="0.2">
      <c r="A18" s="248">
        <v>5408</v>
      </c>
      <c r="B18" s="254" t="s">
        <v>565</v>
      </c>
      <c r="C18" s="350">
        <v>810010993182</v>
      </c>
      <c r="D18" s="255">
        <v>7.5</v>
      </c>
      <c r="E18" s="242" t="s">
        <v>165</v>
      </c>
      <c r="F18" s="250" t="s">
        <v>566</v>
      </c>
      <c r="G18" s="248" t="s">
        <v>557</v>
      </c>
      <c r="H18" s="248" t="s">
        <v>558</v>
      </c>
      <c r="I18" s="248" t="s">
        <v>558</v>
      </c>
      <c r="J18" s="252">
        <v>6</v>
      </c>
      <c r="K18" s="252">
        <v>12</v>
      </c>
      <c r="L18" s="250">
        <v>9.3000000000000007</v>
      </c>
      <c r="M18" s="250">
        <v>16.100000000000001</v>
      </c>
      <c r="N18" s="248">
        <v>11</v>
      </c>
      <c r="O18" s="250">
        <v>5.81</v>
      </c>
      <c r="P18" s="250">
        <v>10</v>
      </c>
      <c r="Q18" s="250">
        <v>23.2</v>
      </c>
      <c r="R18" s="250">
        <v>17.13</v>
      </c>
      <c r="S18" s="250">
        <f t="shared" ref="S18:S19" si="12">P18*Q18*R18/1728</f>
        <v>2.2998611111111109</v>
      </c>
      <c r="T18" s="248">
        <v>13.48</v>
      </c>
      <c r="U18" s="248" t="s">
        <v>59</v>
      </c>
      <c r="V18" s="253" t="s">
        <v>44</v>
      </c>
      <c r="W18" s="253">
        <v>0.2</v>
      </c>
      <c r="X18" s="248">
        <f t="shared" ref="X18:X19" si="13">ROUNDUP(2295/S18,0)*K18</f>
        <v>11976</v>
      </c>
      <c r="Y18" s="248">
        <f t="shared" ref="Y18:Y19" si="14">ROUNDUP(1970/S18,0)*K18</f>
        <v>10284</v>
      </c>
      <c r="Z18" s="248">
        <f t="shared" ref="Z18:Z19" si="15">ROUNDUP(970/S18,0)*K18</f>
        <v>5064</v>
      </c>
    </row>
    <row r="19" spans="1:27" ht="38.25" customHeight="1" x14ac:dyDescent="0.15">
      <c r="A19" s="248">
        <v>5407</v>
      </c>
      <c r="B19" s="254" t="s">
        <v>567</v>
      </c>
      <c r="C19" s="295">
        <v>810010993175</v>
      </c>
      <c r="D19" s="255">
        <v>7.5</v>
      </c>
      <c r="E19" s="242" t="s">
        <v>165</v>
      </c>
      <c r="F19" s="250" t="s">
        <v>568</v>
      </c>
      <c r="G19" s="248" t="s">
        <v>557</v>
      </c>
      <c r="H19" s="248" t="s">
        <v>558</v>
      </c>
      <c r="I19" s="248" t="s">
        <v>558</v>
      </c>
      <c r="J19" s="252">
        <v>6</v>
      </c>
      <c r="K19" s="252">
        <v>12</v>
      </c>
      <c r="L19" s="250">
        <v>9.3000000000000007</v>
      </c>
      <c r="M19" s="250">
        <v>16.100000000000001</v>
      </c>
      <c r="N19" s="248">
        <v>11</v>
      </c>
      <c r="O19" s="250">
        <v>5.81</v>
      </c>
      <c r="P19" s="250">
        <v>10</v>
      </c>
      <c r="Q19" s="250">
        <v>23.2</v>
      </c>
      <c r="R19" s="250">
        <v>17.13</v>
      </c>
      <c r="S19" s="250">
        <f t="shared" si="12"/>
        <v>2.2998611111111109</v>
      </c>
      <c r="T19" s="248">
        <v>13.48</v>
      </c>
      <c r="U19" s="248" t="s">
        <v>59</v>
      </c>
      <c r="V19" s="253" t="s">
        <v>44</v>
      </c>
      <c r="W19" s="253">
        <v>0.2</v>
      </c>
      <c r="X19" s="248">
        <f t="shared" si="13"/>
        <v>11976</v>
      </c>
      <c r="Y19" s="248">
        <f t="shared" si="14"/>
        <v>10284</v>
      </c>
      <c r="Z19" s="248">
        <f t="shared" si="15"/>
        <v>5064</v>
      </c>
    </row>
    <row r="20" spans="1:27" ht="38.25" customHeight="1" x14ac:dyDescent="0.2">
      <c r="A20" s="20"/>
      <c r="B20" s="96"/>
      <c r="C20" s="97"/>
      <c r="D20" s="38"/>
      <c r="E20" s="68"/>
      <c r="F20" s="55"/>
      <c r="G20" s="73"/>
      <c r="H20" s="73"/>
      <c r="I20" s="73"/>
      <c r="J20" s="64"/>
      <c r="K20" s="56"/>
      <c r="L20" s="55"/>
      <c r="M20" s="55"/>
      <c r="N20" s="20"/>
      <c r="O20" s="55"/>
      <c r="P20" s="55"/>
      <c r="Q20" s="55"/>
      <c r="R20" s="55"/>
      <c r="S20" s="55"/>
      <c r="T20" s="20"/>
      <c r="U20" s="20"/>
      <c r="V20" s="65"/>
      <c r="W20" s="65"/>
      <c r="X20" s="20"/>
      <c r="Y20" s="20"/>
      <c r="Z20" s="98"/>
      <c r="AA20" s="12"/>
    </row>
    <row r="21" spans="1:27" ht="38.25" customHeight="1" x14ac:dyDescent="0.2">
      <c r="A21" s="422"/>
      <c r="B21" s="422"/>
      <c r="C21" s="5"/>
      <c r="D21" s="9"/>
      <c r="E21" s="62"/>
      <c r="F21" s="62"/>
      <c r="G21" s="419" t="s">
        <v>552</v>
      </c>
      <c r="H21" s="419"/>
      <c r="I21" s="419"/>
      <c r="J21" s="39"/>
      <c r="K21" s="24"/>
      <c r="L21" s="408" t="s">
        <v>7</v>
      </c>
      <c r="M21" s="408"/>
      <c r="N21" s="408"/>
      <c r="O21" s="19"/>
      <c r="P21" s="408" t="s">
        <v>8</v>
      </c>
      <c r="Q21" s="408"/>
      <c r="R21" s="408"/>
      <c r="S21" s="124"/>
      <c r="T21" s="9"/>
      <c r="U21" s="9"/>
      <c r="V21" s="9"/>
      <c r="W21" s="27"/>
      <c r="X21" s="408" t="s">
        <v>9</v>
      </c>
      <c r="Y21" s="408"/>
      <c r="Z21" s="408"/>
      <c r="AA21" s="12"/>
    </row>
    <row r="22" spans="1:27" ht="23" x14ac:dyDescent="0.25">
      <c r="B22" s="18" t="s">
        <v>569</v>
      </c>
    </row>
    <row r="23" spans="1:27" ht="57" x14ac:dyDescent="0.2">
      <c r="A23" s="13" t="s">
        <v>11</v>
      </c>
      <c r="B23" s="30" t="s">
        <v>12</v>
      </c>
      <c r="C23" s="14" t="s">
        <v>13</v>
      </c>
      <c r="D23" s="15" t="s">
        <v>14</v>
      </c>
      <c r="E23" s="30" t="s">
        <v>15</v>
      </c>
      <c r="F23" s="15" t="s">
        <v>16</v>
      </c>
      <c r="G23" s="15" t="s">
        <v>17</v>
      </c>
      <c r="H23" s="30" t="s">
        <v>18</v>
      </c>
      <c r="I23" s="30" t="s">
        <v>19</v>
      </c>
      <c r="J23" s="30" t="s">
        <v>20</v>
      </c>
      <c r="K23" s="409" t="s">
        <v>21</v>
      </c>
      <c r="L23" s="409"/>
      <c r="M23" s="16" t="s">
        <v>22</v>
      </c>
      <c r="N23" s="16" t="s">
        <v>23</v>
      </c>
      <c r="O23" s="16" t="s">
        <v>24</v>
      </c>
      <c r="P23" s="15" t="s">
        <v>25</v>
      </c>
      <c r="Q23" s="16" t="s">
        <v>22</v>
      </c>
      <c r="R23" s="16" t="s">
        <v>23</v>
      </c>
      <c r="S23" s="125" t="s">
        <v>24</v>
      </c>
      <c r="T23" s="15" t="s">
        <v>26</v>
      </c>
      <c r="U23" s="15" t="s">
        <v>27</v>
      </c>
      <c r="V23" s="15" t="s">
        <v>28</v>
      </c>
      <c r="W23" s="15" t="s">
        <v>29</v>
      </c>
      <c r="X23" s="17" t="s">
        <v>30</v>
      </c>
      <c r="Y23" s="15" t="s">
        <v>31</v>
      </c>
      <c r="Z23" s="15" t="s">
        <v>32</v>
      </c>
      <c r="AA23" s="15" t="s">
        <v>175</v>
      </c>
    </row>
    <row r="24" spans="1:27" ht="38" x14ac:dyDescent="0.15">
      <c r="A24" s="248">
        <v>341</v>
      </c>
      <c r="B24" s="249" t="s">
        <v>570</v>
      </c>
      <c r="C24" s="309" t="s">
        <v>571</v>
      </c>
      <c r="D24" s="255">
        <v>17.5</v>
      </c>
      <c r="E24" s="264" t="s">
        <v>504</v>
      </c>
      <c r="F24" s="307" t="s">
        <v>572</v>
      </c>
      <c r="G24" s="250" t="s">
        <v>573</v>
      </c>
      <c r="H24" s="250" t="s">
        <v>574</v>
      </c>
      <c r="I24" s="250" t="s">
        <v>575</v>
      </c>
      <c r="J24" s="250" t="s">
        <v>576</v>
      </c>
      <c r="K24" s="248">
        <v>6</v>
      </c>
      <c r="L24" s="248">
        <v>12</v>
      </c>
      <c r="M24" s="250">
        <v>5.35</v>
      </c>
      <c r="N24" s="250">
        <v>12.32</v>
      </c>
      <c r="O24" s="250">
        <v>12.2</v>
      </c>
      <c r="P24" s="252">
        <v>3.09</v>
      </c>
      <c r="Q24" s="250">
        <v>11.5</v>
      </c>
      <c r="R24" s="250">
        <v>12.83</v>
      </c>
      <c r="S24" s="250">
        <v>12.6</v>
      </c>
      <c r="T24" s="308">
        <f t="shared" ref="T24" si="16">Q24*R24*S24/1728</f>
        <v>1.0758489583333333</v>
      </c>
      <c r="U24" s="248">
        <v>7.19</v>
      </c>
      <c r="V24" s="248" t="s">
        <v>59</v>
      </c>
      <c r="W24" s="248" t="s">
        <v>77</v>
      </c>
      <c r="X24" s="253">
        <v>0.2</v>
      </c>
      <c r="Y24" s="252">
        <f t="shared" ref="Y24:Y27" si="17">ROUNDUP(2295/T24,0)*L24</f>
        <v>25608</v>
      </c>
      <c r="Z24" s="252">
        <f t="shared" ref="Z24:Z27" si="18">ROUNDUP(1970/T24,0)*L24</f>
        <v>21984</v>
      </c>
      <c r="AA24" s="252">
        <f t="shared" ref="AA24:AA27" si="19">ROUNDUP(970/T24,0)*L24</f>
        <v>10824</v>
      </c>
    </row>
    <row r="25" spans="1:27" ht="38" x14ac:dyDescent="0.15">
      <c r="A25" s="248">
        <v>300</v>
      </c>
      <c r="B25" s="249" t="s">
        <v>577</v>
      </c>
      <c r="C25" s="246" t="s">
        <v>578</v>
      </c>
      <c r="D25" s="348">
        <v>6.75</v>
      </c>
      <c r="E25" s="397"/>
      <c r="F25" s="307" t="s">
        <v>579</v>
      </c>
      <c r="G25" s="351" t="s">
        <v>84</v>
      </c>
      <c r="H25" s="250" t="s">
        <v>580</v>
      </c>
      <c r="I25" s="250" t="s">
        <v>581</v>
      </c>
      <c r="J25" s="250" t="s">
        <v>576</v>
      </c>
      <c r="K25" s="248">
        <v>6</v>
      </c>
      <c r="L25" s="248">
        <v>12</v>
      </c>
      <c r="M25" s="250">
        <v>9.06</v>
      </c>
      <c r="N25" s="250">
        <v>20.47</v>
      </c>
      <c r="O25" s="250">
        <v>7.09</v>
      </c>
      <c r="P25" s="252">
        <v>3.278</v>
      </c>
      <c r="Q25" s="250">
        <v>11.3</v>
      </c>
      <c r="R25" s="250">
        <v>21.26</v>
      </c>
      <c r="S25" s="250">
        <v>14.76</v>
      </c>
      <c r="T25" s="308">
        <v>2.0520329166666667</v>
      </c>
      <c r="U25" s="248">
        <v>7.7439999999999998</v>
      </c>
      <c r="V25" s="248" t="s">
        <v>291</v>
      </c>
      <c r="W25" s="248" t="s">
        <v>44</v>
      </c>
      <c r="X25" s="253" t="s">
        <v>42</v>
      </c>
      <c r="Y25" s="251">
        <f t="shared" si="17"/>
        <v>13428</v>
      </c>
      <c r="Z25" s="251">
        <f t="shared" si="18"/>
        <v>11532</v>
      </c>
      <c r="AA25" s="251">
        <f t="shared" si="19"/>
        <v>5676</v>
      </c>
    </row>
    <row r="26" spans="1:27" ht="35.25" customHeight="1" x14ac:dyDescent="0.15">
      <c r="A26" s="248">
        <v>5332</v>
      </c>
      <c r="B26" s="249" t="s">
        <v>223</v>
      </c>
      <c r="C26" s="309">
        <v>810010994714</v>
      </c>
      <c r="D26" s="348">
        <v>6.3</v>
      </c>
      <c r="E26" s="348" t="s">
        <v>37</v>
      </c>
      <c r="F26" s="250" t="s">
        <v>224</v>
      </c>
      <c r="G26" s="40" t="s">
        <v>115</v>
      </c>
      <c r="H26" s="40" t="s">
        <v>198</v>
      </c>
      <c r="I26" s="40" t="s">
        <v>66</v>
      </c>
      <c r="J26" s="269" t="s">
        <v>225</v>
      </c>
      <c r="K26" s="248">
        <v>12</v>
      </c>
      <c r="L26" s="252">
        <v>48</v>
      </c>
      <c r="M26" s="122">
        <v>9.5</v>
      </c>
      <c r="N26" s="122">
        <v>20.2</v>
      </c>
      <c r="O26" s="122">
        <v>6</v>
      </c>
      <c r="P26" s="252">
        <v>3.56</v>
      </c>
      <c r="Q26" s="250">
        <v>10.3</v>
      </c>
      <c r="R26" s="250">
        <v>25.7</v>
      </c>
      <c r="S26" s="250">
        <v>20.8</v>
      </c>
      <c r="T26" s="250">
        <f t="shared" ref="T26" si="20">Q26*R26*S26/1728</f>
        <v>3.1863240740740744</v>
      </c>
      <c r="U26" s="252">
        <v>16.079999999999998</v>
      </c>
      <c r="V26" s="252" t="s">
        <v>59</v>
      </c>
      <c r="W26" s="248" t="s">
        <v>44</v>
      </c>
      <c r="X26" s="312">
        <v>0.2</v>
      </c>
      <c r="Y26" s="248">
        <f t="shared" si="17"/>
        <v>34608</v>
      </c>
      <c r="Z26" s="248">
        <f t="shared" si="18"/>
        <v>29712</v>
      </c>
      <c r="AA26" s="248">
        <f t="shared" si="19"/>
        <v>14640</v>
      </c>
    </row>
    <row r="27" spans="1:27" ht="40.5" customHeight="1" x14ac:dyDescent="0.15">
      <c r="A27" s="248">
        <v>5052</v>
      </c>
      <c r="B27" s="249" t="s">
        <v>226</v>
      </c>
      <c r="C27" s="246" t="s">
        <v>227</v>
      </c>
      <c r="D27" s="348">
        <v>6.75</v>
      </c>
      <c r="E27" s="348" t="s">
        <v>37</v>
      </c>
      <c r="F27" s="307" t="s">
        <v>228</v>
      </c>
      <c r="G27" s="250" t="s">
        <v>90</v>
      </c>
      <c r="H27" s="250" t="s">
        <v>48</v>
      </c>
      <c r="I27" s="250" t="s">
        <v>255</v>
      </c>
      <c r="J27" s="250" t="s">
        <v>229</v>
      </c>
      <c r="K27" s="251">
        <v>12</v>
      </c>
      <c r="L27" s="252">
        <v>48</v>
      </c>
      <c r="M27" s="250">
        <v>8.86</v>
      </c>
      <c r="N27" s="250">
        <v>14.96</v>
      </c>
      <c r="O27" s="250">
        <v>5.71</v>
      </c>
      <c r="P27" s="252">
        <v>2.6240000000000001</v>
      </c>
      <c r="Q27" s="250">
        <v>18.39</v>
      </c>
      <c r="R27" s="250">
        <v>15.43</v>
      </c>
      <c r="S27" s="250">
        <v>12.09</v>
      </c>
      <c r="T27" s="308">
        <f t="shared" ref="T27" si="21">Q27*R27*S27/1728</f>
        <v>1.9853186302083332</v>
      </c>
      <c r="U27" s="248">
        <v>11.75</v>
      </c>
      <c r="V27" s="248" t="s">
        <v>59</v>
      </c>
      <c r="W27" s="248" t="s">
        <v>44</v>
      </c>
      <c r="X27" s="253">
        <v>0.2</v>
      </c>
      <c r="Y27" s="251">
        <f t="shared" si="17"/>
        <v>55488</v>
      </c>
      <c r="Z27" s="251">
        <f t="shared" si="18"/>
        <v>47664</v>
      </c>
      <c r="AA27" s="251">
        <f t="shared" si="19"/>
        <v>23472</v>
      </c>
    </row>
    <row r="28" spans="1:27" ht="37.5" customHeight="1" x14ac:dyDescent="0.15">
      <c r="A28" s="248">
        <v>5311</v>
      </c>
      <c r="B28" s="249" t="s">
        <v>230</v>
      </c>
      <c r="C28" s="246" t="s">
        <v>231</v>
      </c>
      <c r="D28" s="348">
        <v>7.75</v>
      </c>
      <c r="E28" s="348" t="s">
        <v>37</v>
      </c>
      <c r="F28" s="307" t="s">
        <v>232</v>
      </c>
      <c r="G28" s="250" t="s">
        <v>182</v>
      </c>
      <c r="H28" s="250" t="s">
        <v>233</v>
      </c>
      <c r="I28" s="250" t="s">
        <v>66</v>
      </c>
      <c r="J28" s="305" t="s">
        <v>229</v>
      </c>
      <c r="K28" s="251">
        <v>12</v>
      </c>
      <c r="L28" s="252">
        <v>48</v>
      </c>
      <c r="M28" s="250">
        <v>9</v>
      </c>
      <c r="N28" s="250">
        <v>16.5</v>
      </c>
      <c r="O28" s="250">
        <v>5.6</v>
      </c>
      <c r="P28" s="252">
        <v>3.08</v>
      </c>
      <c r="Q28" s="250">
        <v>10</v>
      </c>
      <c r="R28" s="250">
        <v>23.3</v>
      </c>
      <c r="S28" s="250">
        <v>17.100000000000001</v>
      </c>
      <c r="T28" s="308">
        <v>2.3057291666666666</v>
      </c>
      <c r="U28" s="248">
        <v>14.08</v>
      </c>
      <c r="V28" s="248" t="s">
        <v>43</v>
      </c>
      <c r="W28" s="248" t="s">
        <v>44</v>
      </c>
      <c r="X28" s="253">
        <v>0.2</v>
      </c>
      <c r="Y28" s="251">
        <v>47808</v>
      </c>
      <c r="Z28" s="251">
        <v>41040</v>
      </c>
      <c r="AA28" s="251">
        <v>20208</v>
      </c>
    </row>
    <row r="29" spans="1:27" ht="37.5" customHeight="1" x14ac:dyDescent="0.15">
      <c r="A29" s="40">
        <v>5302</v>
      </c>
      <c r="B29" s="254" t="s">
        <v>287</v>
      </c>
      <c r="C29" s="108">
        <v>810010993984</v>
      </c>
      <c r="D29" s="112">
        <v>5.25</v>
      </c>
      <c r="E29" s="264" t="s">
        <v>37</v>
      </c>
      <c r="F29" s="110" t="s">
        <v>288</v>
      </c>
      <c r="G29" s="40" t="s">
        <v>289</v>
      </c>
      <c r="H29" s="40" t="s">
        <v>290</v>
      </c>
      <c r="I29" s="40" t="s">
        <v>66</v>
      </c>
      <c r="J29" s="248" t="s">
        <v>229</v>
      </c>
      <c r="K29" s="248">
        <v>12</v>
      </c>
      <c r="L29" s="252">
        <v>48</v>
      </c>
      <c r="M29" s="250">
        <v>5.9</v>
      </c>
      <c r="N29" s="250">
        <v>9.9</v>
      </c>
      <c r="O29" s="250">
        <v>8.75</v>
      </c>
      <c r="P29" s="250">
        <v>2.13</v>
      </c>
      <c r="Q29" s="250">
        <v>10.9</v>
      </c>
      <c r="R29" s="250">
        <v>18.100000000000001</v>
      </c>
      <c r="S29" s="250">
        <v>12.4</v>
      </c>
      <c r="T29" s="250">
        <f>Q29*R29*S29/1728</f>
        <v>1.415738425925926</v>
      </c>
      <c r="U29" s="250">
        <v>9.81</v>
      </c>
      <c r="V29" s="120" t="s">
        <v>291</v>
      </c>
      <c r="W29" s="248" t="s">
        <v>77</v>
      </c>
      <c r="X29" s="253">
        <v>0.2</v>
      </c>
      <c r="Y29" s="248">
        <f t="shared" ref="Y29" si="22">ROUNDUP(2295/T29,0)*L29</f>
        <v>77856</v>
      </c>
      <c r="Z29" s="248">
        <f t="shared" ref="Z29" si="23">ROUNDUP(1970/T29,0)*L29</f>
        <v>66816</v>
      </c>
      <c r="AA29" s="248">
        <f t="shared" ref="AA29" si="24">ROUNDUP(970/T29,0)*L29</f>
        <v>32928</v>
      </c>
    </row>
    <row r="30" spans="1:27" s="49" customFormat="1" ht="53.5" customHeight="1" x14ac:dyDescent="0.15">
      <c r="A30" s="248">
        <v>5303</v>
      </c>
      <c r="B30" s="254" t="s">
        <v>274</v>
      </c>
      <c r="C30" s="303">
        <v>810010994004</v>
      </c>
      <c r="D30" s="255">
        <v>5.25</v>
      </c>
      <c r="E30" s="304" t="s">
        <v>37</v>
      </c>
      <c r="F30" s="252" t="s">
        <v>275</v>
      </c>
      <c r="G30" s="252" t="s">
        <v>276</v>
      </c>
      <c r="H30" s="252" t="s">
        <v>277</v>
      </c>
      <c r="I30" s="252" t="s">
        <v>66</v>
      </c>
      <c r="J30" s="305" t="s">
        <v>582</v>
      </c>
      <c r="K30" s="251">
        <v>12</v>
      </c>
      <c r="L30" s="252">
        <v>48</v>
      </c>
      <c r="M30" s="248">
        <v>8.6999999999999993</v>
      </c>
      <c r="N30" s="248">
        <v>12.2</v>
      </c>
      <c r="O30" s="248">
        <v>5.9</v>
      </c>
      <c r="P30" s="248">
        <v>3.01</v>
      </c>
      <c r="Q30" s="248">
        <v>9.5</v>
      </c>
      <c r="R30" s="257">
        <v>24.4</v>
      </c>
      <c r="S30" s="257">
        <v>12.8</v>
      </c>
      <c r="T30" s="256">
        <v>1.7170370370370369</v>
      </c>
      <c r="U30" s="248">
        <v>13.22</v>
      </c>
      <c r="V30" s="248" t="s">
        <v>59</v>
      </c>
      <c r="W30" s="248" t="s">
        <v>77</v>
      </c>
      <c r="X30" s="253">
        <v>0.2</v>
      </c>
      <c r="Y30" s="251">
        <v>64176</v>
      </c>
      <c r="Z30" s="251">
        <v>55104</v>
      </c>
      <c r="AA30" s="251">
        <v>27120</v>
      </c>
    </row>
    <row r="31" spans="1:27" s="49" customFormat="1" ht="53.5" customHeight="1" x14ac:dyDescent="0.15">
      <c r="A31" s="269">
        <v>5341</v>
      </c>
      <c r="B31" s="279" t="s">
        <v>126</v>
      </c>
      <c r="C31" s="263">
        <v>810010995407</v>
      </c>
      <c r="D31" s="268">
        <v>10</v>
      </c>
      <c r="E31" s="304" t="s">
        <v>37</v>
      </c>
      <c r="F31" s="235"/>
      <c r="G31" s="266"/>
      <c r="H31" s="266"/>
      <c r="I31" s="266"/>
      <c r="J31" s="266"/>
      <c r="K31" s="251">
        <v>12</v>
      </c>
      <c r="L31" s="252">
        <v>48</v>
      </c>
      <c r="M31" s="274"/>
      <c r="N31" s="274"/>
      <c r="O31" s="271"/>
      <c r="P31" s="271"/>
      <c r="Q31" s="247"/>
      <c r="R31" s="237"/>
      <c r="S31" s="237"/>
      <c r="T31" s="111"/>
      <c r="U31" s="237"/>
      <c r="V31" s="275" t="s">
        <v>43</v>
      </c>
      <c r="W31" s="248" t="s">
        <v>44</v>
      </c>
      <c r="X31" s="253">
        <v>0.2</v>
      </c>
      <c r="Y31" s="275"/>
      <c r="Z31" s="266"/>
      <c r="AA31" s="269"/>
    </row>
    <row r="32" spans="1:27" s="49" customFormat="1" ht="53.5" customHeight="1" x14ac:dyDescent="0.15">
      <c r="A32" s="248">
        <v>5189</v>
      </c>
      <c r="B32" s="254" t="s">
        <v>399</v>
      </c>
      <c r="C32" s="303">
        <v>810010993663</v>
      </c>
      <c r="D32" s="255">
        <v>5.25</v>
      </c>
      <c r="E32" s="304" t="s">
        <v>37</v>
      </c>
      <c r="F32" s="252" t="s">
        <v>400</v>
      </c>
      <c r="G32" s="252" t="s">
        <v>90</v>
      </c>
      <c r="H32" s="252" t="s">
        <v>277</v>
      </c>
      <c r="I32" s="252" t="s">
        <v>401</v>
      </c>
      <c r="J32" s="305" t="s">
        <v>229</v>
      </c>
      <c r="K32" s="251">
        <v>12</v>
      </c>
      <c r="L32" s="252">
        <v>48</v>
      </c>
      <c r="M32" s="248">
        <v>8.7799999999999994</v>
      </c>
      <c r="N32" s="248">
        <v>11.02</v>
      </c>
      <c r="O32" s="248">
        <v>5.59</v>
      </c>
      <c r="P32" s="248">
        <v>2.65</v>
      </c>
      <c r="Q32" s="248">
        <v>9.57</v>
      </c>
      <c r="R32" s="257">
        <v>23.07</v>
      </c>
      <c r="S32" s="257">
        <v>11.61</v>
      </c>
      <c r="T32" s="256">
        <v>1.4833649531249999</v>
      </c>
      <c r="U32" s="248">
        <v>13.23</v>
      </c>
      <c r="V32" s="248" t="s">
        <v>43</v>
      </c>
      <c r="W32" s="248" t="s">
        <v>44</v>
      </c>
      <c r="X32" s="253">
        <v>0.2</v>
      </c>
      <c r="Y32" s="251">
        <v>74304</v>
      </c>
      <c r="Z32" s="251">
        <v>63792</v>
      </c>
      <c r="AA32" s="251">
        <v>31392</v>
      </c>
    </row>
    <row r="33" spans="1:27" ht="38" x14ac:dyDescent="0.15">
      <c r="A33" s="40">
        <v>320</v>
      </c>
      <c r="B33" s="41" t="s">
        <v>173</v>
      </c>
      <c r="C33" s="277" t="s">
        <v>174</v>
      </c>
      <c r="D33" s="112">
        <v>9</v>
      </c>
      <c r="E33" s="304" t="s">
        <v>37</v>
      </c>
      <c r="F33" s="235"/>
      <c r="G33" s="40"/>
      <c r="H33" s="40"/>
      <c r="I33" s="40"/>
      <c r="J33" s="40"/>
      <c r="K33" s="278">
        <v>12</v>
      </c>
      <c r="L33" s="278">
        <v>48</v>
      </c>
      <c r="M33" s="122"/>
      <c r="N33" s="122"/>
      <c r="O33" s="122"/>
      <c r="P33" s="122"/>
      <c r="Q33" s="122"/>
      <c r="R33" s="250"/>
      <c r="S33" s="250"/>
      <c r="T33" s="250"/>
      <c r="U33" s="252"/>
      <c r="V33" s="248" t="s">
        <v>59</v>
      </c>
      <c r="W33" s="248" t="s">
        <v>77</v>
      </c>
      <c r="X33" s="253">
        <v>0.2</v>
      </c>
      <c r="Y33" s="42" t="e">
        <f t="shared" ref="Y33" si="25">ROUNDUP(2295/T33,0)*L33</f>
        <v>#DIV/0!</v>
      </c>
      <c r="Z33" s="40" t="e">
        <f t="shared" ref="Z33" si="26">ROUNDUP(1970/T33,0)*L33</f>
        <v>#DIV/0!</v>
      </c>
      <c r="AA33" s="248" t="e">
        <f t="shared" ref="AA33" si="27">ROUNDUP(970/T33,0)*L33</f>
        <v>#DIV/0!</v>
      </c>
    </row>
    <row r="34" spans="1:27" ht="47.25" customHeight="1" x14ac:dyDescent="0.15">
      <c r="A34" s="269">
        <v>343</v>
      </c>
      <c r="B34" s="279" t="s">
        <v>169</v>
      </c>
      <c r="C34" s="341" t="s">
        <v>170</v>
      </c>
      <c r="D34" s="331">
        <v>17.5</v>
      </c>
      <c r="E34" s="336" t="s">
        <v>504</v>
      </c>
      <c r="F34" s="247" t="s">
        <v>572</v>
      </c>
      <c r="G34" s="269" t="s">
        <v>574</v>
      </c>
      <c r="H34" s="269" t="s">
        <v>583</v>
      </c>
      <c r="I34" s="269" t="s">
        <v>377</v>
      </c>
      <c r="J34" s="250" t="s">
        <v>576</v>
      </c>
      <c r="K34" s="269">
        <v>6</v>
      </c>
      <c r="L34" s="270">
        <v>12</v>
      </c>
      <c r="M34" s="270">
        <v>5.31</v>
      </c>
      <c r="N34" s="270">
        <v>9.25</v>
      </c>
      <c r="O34" s="247">
        <v>5.31</v>
      </c>
      <c r="P34" s="247">
        <v>2.98</v>
      </c>
      <c r="Q34" s="235">
        <v>6.1</v>
      </c>
      <c r="R34" s="237">
        <v>11.02</v>
      </c>
      <c r="S34" s="237">
        <v>9.7200000000000006</v>
      </c>
      <c r="T34" s="250">
        <v>0.37812374999999998</v>
      </c>
      <c r="U34" s="270">
        <v>4.92</v>
      </c>
      <c r="V34" s="248" t="s">
        <v>59</v>
      </c>
      <c r="W34" s="248" t="s">
        <v>77</v>
      </c>
      <c r="X34" s="253">
        <v>0.2</v>
      </c>
      <c r="Y34" s="269">
        <v>72840</v>
      </c>
      <c r="Z34" s="269">
        <v>62520</v>
      </c>
      <c r="AA34" s="269">
        <v>30792</v>
      </c>
    </row>
    <row r="35" spans="1:27" ht="37.5" customHeight="1" x14ac:dyDescent="0.15">
      <c r="A35" s="269">
        <v>344</v>
      </c>
      <c r="B35" s="279" t="s">
        <v>171</v>
      </c>
      <c r="C35" s="267" t="s">
        <v>172</v>
      </c>
      <c r="D35" s="268">
        <v>17.5</v>
      </c>
      <c r="E35" s="273" t="s">
        <v>504</v>
      </c>
      <c r="F35" s="235" t="s">
        <v>572</v>
      </c>
      <c r="G35" s="266" t="s">
        <v>574</v>
      </c>
      <c r="H35" s="266" t="s">
        <v>583</v>
      </c>
      <c r="I35" s="266" t="s">
        <v>377</v>
      </c>
      <c r="J35" s="250" t="s">
        <v>576</v>
      </c>
      <c r="K35" s="266">
        <v>6</v>
      </c>
      <c r="L35" s="237">
        <v>12</v>
      </c>
      <c r="M35" s="274">
        <v>5.31</v>
      </c>
      <c r="N35" s="274">
        <v>9.25</v>
      </c>
      <c r="O35" s="271">
        <v>5.31</v>
      </c>
      <c r="P35" s="271">
        <v>2.98</v>
      </c>
      <c r="Q35" s="247">
        <v>6.1</v>
      </c>
      <c r="R35" s="237">
        <v>11.02</v>
      </c>
      <c r="S35" s="237">
        <v>9.7200000000000006</v>
      </c>
      <c r="T35" s="111">
        <f t="shared" ref="T35" si="28">Q35*R35*S35/1728</f>
        <v>0.37812374999999998</v>
      </c>
      <c r="U35" s="237">
        <v>4.92</v>
      </c>
      <c r="V35" s="248" t="s">
        <v>59</v>
      </c>
      <c r="W35" s="248" t="s">
        <v>77</v>
      </c>
      <c r="X35" s="253">
        <v>0.2</v>
      </c>
      <c r="Y35" s="275">
        <f t="shared" ref="Y35" si="29">ROUNDUP(2295/T35,0)*L35</f>
        <v>72840</v>
      </c>
      <c r="Z35" s="266">
        <f t="shared" ref="Z35" si="30">ROUNDUP(1970/T35,0)*L35</f>
        <v>62520</v>
      </c>
      <c r="AA35" s="269">
        <f t="shared" ref="AA35" si="31">ROUNDUP(970/T35,0)*L35</f>
        <v>30792</v>
      </c>
    </row>
    <row r="36" spans="1:27" ht="37.5" customHeight="1" x14ac:dyDescent="0.15">
      <c r="A36" s="248">
        <v>376</v>
      </c>
      <c r="B36" s="254" t="s">
        <v>584</v>
      </c>
      <c r="C36" s="303" t="s">
        <v>585</v>
      </c>
      <c r="D36" s="255">
        <v>17.5</v>
      </c>
      <c r="E36" s="304" t="s">
        <v>504</v>
      </c>
      <c r="F36" s="252" t="s">
        <v>572</v>
      </c>
      <c r="G36" s="252" t="s">
        <v>574</v>
      </c>
      <c r="H36" s="252" t="s">
        <v>583</v>
      </c>
      <c r="I36" s="252" t="s">
        <v>377</v>
      </c>
      <c r="J36" s="305" t="s">
        <v>576</v>
      </c>
      <c r="K36" s="251">
        <v>6</v>
      </c>
      <c r="L36" s="252">
        <v>12</v>
      </c>
      <c r="M36" s="248">
        <v>5.31</v>
      </c>
      <c r="N36" s="248">
        <v>9.25</v>
      </c>
      <c r="O36" s="248">
        <v>5.31</v>
      </c>
      <c r="P36" s="248">
        <v>2.98</v>
      </c>
      <c r="Q36" s="248">
        <v>6.1</v>
      </c>
      <c r="R36" s="257">
        <v>11.02</v>
      </c>
      <c r="S36" s="257">
        <v>9.7200000000000006</v>
      </c>
      <c r="T36" s="256">
        <v>0.37812374999999998</v>
      </c>
      <c r="U36" s="248">
        <v>4.92</v>
      </c>
      <c r="V36" s="248" t="s">
        <v>59</v>
      </c>
      <c r="W36" s="248" t="s">
        <v>77</v>
      </c>
      <c r="X36" s="253">
        <v>0.2</v>
      </c>
      <c r="Y36" s="251">
        <v>72840</v>
      </c>
      <c r="Z36" s="251">
        <v>62520</v>
      </c>
      <c r="AA36" s="251">
        <v>30792</v>
      </c>
    </row>
    <row r="37" spans="1:27" ht="37.5" customHeight="1" x14ac:dyDescent="0.15">
      <c r="A37" s="248">
        <v>382</v>
      </c>
      <c r="B37" s="254" t="s">
        <v>586</v>
      </c>
      <c r="C37" s="246" t="s">
        <v>587</v>
      </c>
      <c r="D37" s="255">
        <v>17.5</v>
      </c>
      <c r="E37" s="306" t="s">
        <v>504</v>
      </c>
      <c r="F37" s="307" t="s">
        <v>572</v>
      </c>
      <c r="G37" s="250" t="s">
        <v>574</v>
      </c>
      <c r="H37" s="250" t="s">
        <v>583</v>
      </c>
      <c r="I37" s="250" t="s">
        <v>377</v>
      </c>
      <c r="J37" s="250" t="s">
        <v>576</v>
      </c>
      <c r="K37" s="248">
        <v>6</v>
      </c>
      <c r="L37" s="248">
        <v>12</v>
      </c>
      <c r="M37" s="250">
        <v>5.31</v>
      </c>
      <c r="N37" s="250">
        <v>9.25</v>
      </c>
      <c r="O37" s="250">
        <v>5.31</v>
      </c>
      <c r="P37" s="252">
        <v>2.98</v>
      </c>
      <c r="Q37" s="250">
        <v>6.1</v>
      </c>
      <c r="R37" s="250">
        <v>11.02</v>
      </c>
      <c r="S37" s="250">
        <v>9.7200000000000006</v>
      </c>
      <c r="T37" s="308">
        <f t="shared" ref="T37" si="32">Q37*R37*S37/1728</f>
        <v>0.37812374999999998</v>
      </c>
      <c r="U37" s="248">
        <v>4.92</v>
      </c>
      <c r="V37" s="248" t="s">
        <v>59</v>
      </c>
      <c r="W37" s="248" t="s">
        <v>77</v>
      </c>
      <c r="X37" s="253">
        <v>0.2</v>
      </c>
      <c r="Y37" s="251">
        <f t="shared" ref="Y37" si="33">ROUNDUP(2295/T37,0)*L37</f>
        <v>72840</v>
      </c>
      <c r="Z37" s="251">
        <f t="shared" ref="Z37" si="34">ROUNDUP(1970/T37,0)*L37</f>
        <v>62520</v>
      </c>
      <c r="AA37" s="251">
        <f t="shared" ref="AA37" si="35">ROUNDUP(970/T37,0)*L37</f>
        <v>30792</v>
      </c>
    </row>
    <row r="38" spans="1:27" ht="25.5" customHeight="1" x14ac:dyDescent="0.2">
      <c r="B38" s="36" t="s">
        <v>494</v>
      </c>
      <c r="C38" s="32"/>
      <c r="D38" s="33"/>
      <c r="E38" s="32"/>
      <c r="F38" s="32"/>
      <c r="G38" s="34"/>
      <c r="H38" s="35"/>
    </row>
  </sheetData>
  <mergeCells count="14">
    <mergeCell ref="E1:M8"/>
    <mergeCell ref="P10:R10"/>
    <mergeCell ref="X10:Z10"/>
    <mergeCell ref="A21:B21"/>
    <mergeCell ref="G21:I21"/>
    <mergeCell ref="L21:N21"/>
    <mergeCell ref="P21:R21"/>
    <mergeCell ref="X21:Z21"/>
    <mergeCell ref="J11:K11"/>
    <mergeCell ref="K23:L23"/>
    <mergeCell ref="A9:C9"/>
    <mergeCell ref="G10:I10"/>
    <mergeCell ref="L10:N10"/>
    <mergeCell ref="A12:B12"/>
  </mergeCells>
  <phoneticPr fontId="17" type="noConversion"/>
  <pageMargins left="0.18" right="0.18" top="0.24802712160979901" bottom="0.49802712160979901" header="0.31496062992126" footer="0.31496062992126"/>
  <pageSetup scale="35" fitToHeight="0" orientation="landscape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cfff2e-8dc5-4a2c-bf7f-74e544536f00">
      <Terms xmlns="http://schemas.microsoft.com/office/infopath/2007/PartnerControls"/>
    </lcf76f155ced4ddcb4097134ff3c332f>
    <TaxCatchAll xmlns="e945fa5c-bcf6-4ea6-8449-190efcd22a0e" xsi:nil="true"/>
    <SharedWithUsers xmlns="e945fa5c-bcf6-4ea6-8449-190efcd22a0e">
      <UserInfo>
        <DisplayName>Susan Gray</DisplayName>
        <AccountId>22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e 0 n P U D 1 C W F 2 n A A A A + A A A A B I A H A B D b 2 5 m a W c v U G F j a 2 F n Z S 5 4 b W w g o h g A K K A U A A A A A A A A A A A A A A A A A A A A A A A A A A A A h Y 9 B D o I w F E S v Q r q n L S U q I Z + y c C u J C d G 4 b W q F R i i G F s v d X H g k r y C J o u 5 c z u R N 8 u Z x u 0 M + t k 1 w V b 3 V n c l Q h C k K l J H d U Z s q Q 4 M 7 h Q n K O W y F P I t K B R N s b D p a n a H a u U t K i P c e + x h 3 f U U Y p R E 5 F J t S 1 q o V o T b W C S M V + q y O / 1 e I w / 4 l w x l O I r x I 4 g i v l g z I X E O h z R d h k z G m Q H 5 K W A + N G 3 r F l Q l 3 J Z A 5 A n m / 4 E 9 Q S w M E F A A C A A g A e 0 n P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t J z 1 A o i k e 4 D g A A A B E A A A A T A B w A R m 9 y b X V s Y X M v U 2 V j d G l v b j E u b S C i G A A o o B Q A A A A A A A A A A A A A A A A A A A A A A A A A A A A r T k 0 u y c z P U w i G 0 I b W A F B L A Q I t A B Q A A g A I A H t J z 1 A 9 Q l h d p w A A A P g A A A A S A A A A A A A A A A A A A A A A A A A A A A B D b 2 5 m a W c v U G F j a 2 F n Z S 5 4 b W x Q S w E C L Q A U A A I A C A B 7 S c 9 Q D 8 r p q 6 Q A A A D p A A A A E w A A A A A A A A A A A A A A A A D z A A A A W 0 N v b n R l b n R f V H l w Z X N d L n h t b F B L A Q I t A B Q A A g A I A H t J z 1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1 2 I m K F 2 t d R Z j x V + J 9 x u F x A A A A A A I A A A A A A B B m A A A A A Q A A I A A A A N G Z j a o d R r 3 b Y x O C m 3 H 2 i L h 5 N y J w o k x C d 1 Z 7 A d E U L c I z A A A A A A 6 A A A A A A g A A I A A A A L X y + 4 s a O 4 E g K J E l Y f E Z p Y u v D b l S V H i S 2 B E x l v y b f Z K Q U A A A A F V e V s 4 w d + s x B l J r I W Q k X p n R o I S w w H Z b s J 9 X Q 0 K 4 h J 6 G n e c w D E O D 0 7 2 O W m g o h 7 C w a h 3 6 / 8 e 2 3 0 G r + 2 / p v b M g Q p X C x S r a b y + j F c Z B i N y d P E U X Q A A A A O H l 1 H H w a 7 Z R h r R S P 3 T J p V X r 0 / g i j e 6 k y b H L q X v D x p r R q I U 3 Y J / j / A j Q W e Q 0 d 3 k r 8 X 2 H v x I n R f b 4 w U j x K 9 6 r m D M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9B054E6FBE1602488439E00D8304D95B" ma:contentTypeVersion="15" ma:contentTypeDescription="建立新的文件。" ma:contentTypeScope="" ma:versionID="00839feeea0ed065bd102a44dbda76c4">
  <xsd:schema xmlns:xsd="http://www.w3.org/2001/XMLSchema" xmlns:xs="http://www.w3.org/2001/XMLSchema" xmlns:p="http://schemas.microsoft.com/office/2006/metadata/properties" xmlns:ns2="c2cfff2e-8dc5-4a2c-bf7f-74e544536f00" xmlns:ns3="e945fa5c-bcf6-4ea6-8449-190efcd22a0e" targetNamespace="http://schemas.microsoft.com/office/2006/metadata/properties" ma:root="true" ma:fieldsID="75596211ad4ebfa9edef407acc71624b" ns2:_="" ns3:_="">
    <xsd:import namespace="c2cfff2e-8dc5-4a2c-bf7f-74e544536f00"/>
    <xsd:import namespace="e945fa5c-bcf6-4ea6-8449-190efcd22a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fff2e-8dc5-4a2c-bf7f-74e544536f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影像標籤" ma:readOnly="false" ma:fieldId="{5cf76f15-5ced-4ddc-b409-7134ff3c332f}" ma:taxonomyMulti="true" ma:sspId="ac624973-8cfd-48d4-a2db-3fe6d40b98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5fa5c-bcf6-4ea6-8449-190efcd22a0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a01da1b-2f77-4a2b-87ae-37b59a7c4444}" ma:internalName="TaxCatchAll" ma:showField="CatchAllData" ma:web="e945fa5c-bcf6-4ea6-8449-190efcd22a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用對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用詳細資料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E81FA4-A174-45B0-9848-C2A747DDD3A8}">
  <ds:schemaRefs>
    <ds:schemaRef ds:uri="http://schemas.microsoft.com/office/2006/metadata/properties"/>
    <ds:schemaRef ds:uri="http://schemas.microsoft.com/office/infopath/2007/PartnerControls"/>
    <ds:schemaRef ds:uri="c2cfff2e-8dc5-4a2c-bf7f-74e544536f00"/>
    <ds:schemaRef ds:uri="e945fa5c-bcf6-4ea6-8449-190efcd22a0e"/>
  </ds:schemaRefs>
</ds:datastoreItem>
</file>

<file path=customXml/itemProps2.xml><?xml version="1.0" encoding="utf-8"?>
<ds:datastoreItem xmlns:ds="http://schemas.openxmlformats.org/officeDocument/2006/customXml" ds:itemID="{F65046B3-1C36-4ABE-BB35-0D203989C9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5F1BA2-8F07-4C7B-88AD-F697F6A38806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4D6E8CB1-C946-42B3-B2D6-7809F93570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cfff2e-8dc5-4a2c-bf7f-74e544536f00"/>
    <ds:schemaRef ds:uri="e945fa5c-bcf6-4ea6-8449-190efcd22a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New Items 2026</vt:lpstr>
      <vt:lpstr>World's Smallest</vt:lpstr>
      <vt:lpstr>Twisty Petz&amp;Aqua Petz </vt:lpstr>
      <vt:lpstr>Micro Figures &amp; 3.75" Figs</vt:lpstr>
      <vt:lpstr>Mystery Box &amp; prefilled display</vt:lpstr>
      <vt:lpstr>PopTaters, Electronics</vt:lpstr>
      <vt:lpstr>'New Items 2026'!Print_Area</vt:lpstr>
      <vt:lpstr>'World''s Smallest'!Print_Area</vt:lpstr>
      <vt:lpstr>'New Items 2026'!Print_Titles</vt:lpstr>
      <vt:lpstr>'World''s Smallest'!Print_Titles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</dc:creator>
  <cp:keywords/>
  <dc:description/>
  <cp:lastModifiedBy>Meri Gelb</cp:lastModifiedBy>
  <cp:revision/>
  <dcterms:created xsi:type="dcterms:W3CDTF">2012-09-27T17:53:18Z</dcterms:created>
  <dcterms:modified xsi:type="dcterms:W3CDTF">2026-03-23T14:25:51Z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0x0101009B054E6FBE1602488439E00D8304D95B</vt:lpwstr>
  </property>
  <property fmtid="{D5CDD505-2E9C-101B-9397-08002B2CF9AE}" pid="3" name="MediaServiceImageTags">
    <vt:lpwstr/>
  </property>
</Properties>
</file>